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01"/>
  <workbookPr/>
  <mc:AlternateContent xmlns:mc="http://schemas.openxmlformats.org/markup-compatibility/2006">
    <mc:Choice Requires="x15">
      <x15ac:absPath xmlns:x15ac="http://schemas.microsoft.com/office/spreadsheetml/2010/11/ac" url="E:\ДУМА 2022\Дума 2022-2.1\"/>
    </mc:Choice>
  </mc:AlternateContent>
  <xr:revisionPtr revIDLastSave="0" documentId="13_ncr:1_{212A1E9E-5600-4C33-892E-FE8BC6E2E681}" xr6:coauthVersionLast="38" xr6:coauthVersionMax="38" xr10:uidLastSave="{00000000-0000-0000-0000-000000000000}"/>
  <bookViews>
    <workbookView xWindow="630" yWindow="600" windowWidth="22695" windowHeight="86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  <definedName name="_xlnm.Print_Area" localSheetId="0">'без учета счетов бюджета'!$A$1:$Y$83</definedName>
  </definedNames>
  <calcPr calcId="179021"/>
</workbook>
</file>

<file path=xl/calcChain.xml><?xml version="1.0" encoding="utf-8"?>
<calcChain xmlns="http://schemas.openxmlformats.org/spreadsheetml/2006/main">
  <c r="U43" i="2" l="1"/>
  <c r="L43" i="2"/>
  <c r="U21" i="2"/>
  <c r="U18" i="2"/>
  <c r="L21" i="2" l="1"/>
  <c r="U25" i="2" l="1"/>
  <c r="U24" i="2" s="1"/>
  <c r="Y26" i="2"/>
  <c r="U29" i="2"/>
  <c r="U28" i="2" s="1"/>
  <c r="Y36" i="2"/>
  <c r="U34" i="2"/>
  <c r="U35" i="2"/>
  <c r="U27" i="2" l="1"/>
  <c r="Y27" i="2" s="1"/>
  <c r="L25" i="2"/>
  <c r="L24" i="2" s="1"/>
  <c r="Y24" i="2" s="1"/>
  <c r="L29" i="2"/>
  <c r="L28" i="2" s="1"/>
  <c r="Y28" i="2" s="1"/>
  <c r="L35" i="2"/>
  <c r="L38" i="2"/>
  <c r="Y25" i="2" l="1"/>
  <c r="L34" i="2"/>
  <c r="Y34" i="2" s="1"/>
  <c r="Y35" i="2"/>
  <c r="U19" i="2"/>
  <c r="L19" i="2"/>
  <c r="L18" i="2" s="1"/>
  <c r="Y20" i="2"/>
  <c r="Y19" i="2" l="1"/>
  <c r="U16" i="2"/>
  <c r="U15" i="2" s="1"/>
  <c r="U14" i="2" s="1"/>
  <c r="L16" i="2"/>
  <c r="L15" i="2" s="1"/>
  <c r="L14" i="2" s="1"/>
  <c r="U13" i="2" l="1"/>
  <c r="U32" i="2"/>
  <c r="L32" i="2"/>
  <c r="U38" i="2"/>
  <c r="U37" i="2" s="1"/>
  <c r="L37" i="2"/>
  <c r="U42" i="2"/>
  <c r="U41" i="2" s="1"/>
  <c r="U40" i="2" s="1"/>
  <c r="L42" i="2"/>
  <c r="L41" i="2" s="1"/>
  <c r="L40" i="2" s="1"/>
  <c r="U53" i="2"/>
  <c r="U52" i="2" s="1"/>
  <c r="U51" i="2" s="1"/>
  <c r="U50" i="2" s="1"/>
  <c r="U49" i="2" s="1"/>
  <c r="U48" i="2" s="1"/>
  <c r="L53" i="2"/>
  <c r="L52" i="2" s="1"/>
  <c r="L51" i="2" s="1"/>
  <c r="L50" i="2" s="1"/>
  <c r="L49" i="2" s="1"/>
  <c r="L48" i="2" s="1"/>
  <c r="U60" i="2"/>
  <c r="U59" i="2" s="1"/>
  <c r="U58" i="2" s="1"/>
  <c r="U57" i="2" s="1"/>
  <c r="U56" i="2" s="1"/>
  <c r="L60" i="2"/>
  <c r="L59" i="2" s="1"/>
  <c r="L58" i="2" s="1"/>
  <c r="L57" i="2" s="1"/>
  <c r="L56" i="2" s="1"/>
  <c r="U64" i="2"/>
  <c r="U63" i="2" s="1"/>
  <c r="U65" i="2"/>
  <c r="L65" i="2"/>
  <c r="L64" i="2" s="1"/>
  <c r="L63" i="2" s="1"/>
  <c r="U71" i="2"/>
  <c r="L71" i="2"/>
  <c r="U73" i="2"/>
  <c r="L73" i="2"/>
  <c r="U79" i="2"/>
  <c r="U78" i="2" s="1"/>
  <c r="U77" i="2" s="1"/>
  <c r="U76" i="2" s="1"/>
  <c r="U75" i="2" s="1"/>
  <c r="L79" i="2"/>
  <c r="L78" i="2" s="1"/>
  <c r="L77" i="2" s="1"/>
  <c r="L76" i="2" s="1"/>
  <c r="L75" i="2" s="1"/>
  <c r="U31" i="2" l="1"/>
  <c r="L31" i="2"/>
  <c r="U12" i="2"/>
  <c r="U47" i="2"/>
  <c r="U46" i="2" s="1"/>
  <c r="Y18" i="2"/>
  <c r="U70" i="2"/>
  <c r="U69" i="2" s="1"/>
  <c r="U68" i="2" s="1"/>
  <c r="U67" i="2" s="1"/>
  <c r="L70" i="2"/>
  <c r="L69" i="2" s="1"/>
  <c r="L68" i="2" s="1"/>
  <c r="L67" i="2" s="1"/>
  <c r="L47" i="2"/>
  <c r="L46" i="2" s="1"/>
  <c r="Y76" i="2"/>
  <c r="Y77" i="2"/>
  <c r="Y78" i="2"/>
  <c r="Y79" i="2"/>
  <c r="Y80" i="2"/>
  <c r="U81" i="2" l="1"/>
  <c r="Y15" i="2"/>
  <c r="Y16" i="2"/>
  <c r="Y17" i="2"/>
  <c r="Y21" i="2"/>
  <c r="Y22" i="2"/>
  <c r="Y23" i="2"/>
  <c r="Y29" i="2"/>
  <c r="Y30" i="2"/>
  <c r="Y31" i="2"/>
  <c r="Y32" i="2"/>
  <c r="Y33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8" i="2"/>
  <c r="Y69" i="2"/>
  <c r="Y70" i="2"/>
  <c r="Y71" i="2"/>
  <c r="Y72" i="2"/>
  <c r="Y73" i="2"/>
  <c r="Y74" i="2"/>
  <c r="Y75" i="2"/>
  <c r="Y67" i="2" l="1"/>
  <c r="Y14" i="2" l="1"/>
  <c r="L13" i="2"/>
  <c r="L12" i="2" s="1"/>
  <c r="L81" i="2" s="1"/>
  <c r="Y13" i="2" l="1"/>
  <c r="Y81" i="2" l="1"/>
  <c r="Y12" i="2"/>
</calcChain>
</file>

<file path=xl/sharedStrings.xml><?xml version="1.0" encoding="utf-8"?>
<sst xmlns="http://schemas.openxmlformats.org/spreadsheetml/2006/main" count="355" uniqueCount="120">
  <si>
    <t>Единица измерения: тыс. руб.</t>
  </si>
  <si>
    <t>Наименование показателя</t>
  </si>
  <si>
    <t>Вед.</t>
  </si>
  <si>
    <t>Ц.ст.</t>
  </si>
  <si>
    <t>Расх.</t>
  </si>
  <si>
    <t/>
  </si>
  <si>
    <t>0000</t>
  </si>
  <si>
    <t>0000000000</t>
  </si>
  <si>
    <t>000</t>
  </si>
  <si>
    <t>0200000000</t>
  </si>
  <si>
    <t>100</t>
  </si>
  <si>
    <t>200</t>
  </si>
  <si>
    <t>800</t>
  </si>
  <si>
    <t>0200015570</t>
  </si>
  <si>
    <t>1000</t>
  </si>
  <si>
    <t>0200016120</t>
  </si>
  <si>
    <t>0100</t>
  </si>
  <si>
    <t>0104</t>
  </si>
  <si>
    <t>0100000000</t>
  </si>
  <si>
    <t>0300</t>
  </si>
  <si>
    <t>0113</t>
  </si>
  <si>
    <t>500</t>
  </si>
  <si>
    <t>0409</t>
  </si>
  <si>
    <t>0500</t>
  </si>
  <si>
    <t>0503</t>
  </si>
  <si>
    <t>0300000000</t>
  </si>
  <si>
    <t>0102</t>
  </si>
  <si>
    <t>0412</t>
  </si>
  <si>
    <t>0500000000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</si>
  <si>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</si>
  <si>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</si>
  <si>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Разд.   подр</t>
  </si>
  <si>
    <t>П О К А З А Т Е Л И</t>
  </si>
  <si>
    <t>ведомственной структуры</t>
  </si>
  <si>
    <t>Пенсионное обеспечение</t>
  </si>
  <si>
    <t>Социальное обеспечение и иные выплаты населению</t>
  </si>
  <si>
    <t>Дополнительное пенсионное обеспечение пенсионеров, лицам, замещавшим муниципальные должности и должности муниципальной службы</t>
  </si>
  <si>
    <t>Мероприятия установленные в сфере деятельности</t>
  </si>
  <si>
    <t>Муниципальная программа"Муниципальная политика Селинского сельского поселения "</t>
  </si>
  <si>
    <t>Социальная политика</t>
  </si>
  <si>
    <t>Закупка товаров, работ и услуг для государственных (муниципальных) нужд</t>
  </si>
  <si>
    <t>0300047000</t>
  </si>
  <si>
    <t>Прочие мероприятия по осуществлению благоустройства населения</t>
  </si>
  <si>
    <t>0300045000</t>
  </si>
  <si>
    <t>Обслуживание уличного освещения</t>
  </si>
  <si>
    <t>0300040000</t>
  </si>
  <si>
    <t>Муниципальная программа "Комплексная программа развития транспортной, жилищно-коммунальной инфроструктуры и благоустройства  Селинского сельского поселения "</t>
  </si>
  <si>
    <t>989</t>
  </si>
  <si>
    <t>Благоустройство</t>
  </si>
  <si>
    <t>Жилищно-коммунальное хозяйство</t>
  </si>
  <si>
    <t>Межбюджетные трансферты</t>
  </si>
  <si>
    <t>0500042070</t>
  </si>
  <si>
    <t xml:space="preserve">Передача отдельных полномочий по градостроительной деятельности </t>
  </si>
  <si>
    <t xml:space="preserve">0500042070  </t>
  </si>
  <si>
    <t>0500040000</t>
  </si>
  <si>
    <t>Муниципальная программа "Программа управления муниципальным имуществом муниципального образования Селинское сельское поселение  Кильмезского района Кировской области"</t>
  </si>
  <si>
    <t>Другие вопросы в области национальной экономики</t>
  </si>
  <si>
    <t>0300042030</t>
  </si>
  <si>
    <t xml:space="preserve"> Капитальный ремонт и содержание  дорог общего пользования местного значения в границах населенных пунктов</t>
  </si>
  <si>
    <t>Дорожное хозяйство (дорожные фонды)</t>
  </si>
  <si>
    <t>Национальная экономика</t>
  </si>
  <si>
    <t>0310</t>
  </si>
  <si>
    <t>0200041000</t>
  </si>
  <si>
    <t>Расходы на выплату персоналу в целях обеспечения  выполнения функций  государственными (муниципальными)органами, казенными учреждениями , органами управления государственными внебюджетными фондами</t>
  </si>
  <si>
    <t>Обеспечение первичных мер пожарной безопасности, усиление противопожарной защиты</t>
  </si>
  <si>
    <t>0200400000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</si>
  <si>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</si>
  <si>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Выполнение расходных обязательств муниципальных образований области </t>
  </si>
  <si>
    <t xml:space="preserve">Софинансирование расходных обязательств , возникающих при выполнении полномочий органов местного самоуправления по вопросам местного значения </t>
  </si>
  <si>
    <t>0200015000</t>
  </si>
  <si>
    <t>Муниципальная программа "Обеспечение безопасности и  жизнедеятельности населения в Селинском сельском  поселении "</t>
  </si>
  <si>
    <t>Пожарная безопасность</t>
  </si>
  <si>
    <t>Национальная безопасность</t>
  </si>
  <si>
    <t>0203</t>
  </si>
  <si>
    <t>1020051180</t>
  </si>
  <si>
    <t>Субвенции на осуществление певичного воинского учета  на территориях , где отсутствуют военные комиссариаты  в рамках непрограммных расходов  федеральных органов  исполнительной власти</t>
  </si>
  <si>
    <t>Мероприятия не вошедшие в программы</t>
  </si>
  <si>
    <t>Мобилизационная и вневойсковая подготовка</t>
  </si>
  <si>
    <t>Национальная оборона</t>
  </si>
  <si>
    <t>Иные бюджетные ассигнования</t>
  </si>
  <si>
    <t>1020029000</t>
  </si>
  <si>
    <t>Прочие мероприятия</t>
  </si>
  <si>
    <t>1020000000</t>
  </si>
  <si>
    <t>0100024002</t>
  </si>
  <si>
    <t>Передача полномочий по финансовому контролю</t>
  </si>
  <si>
    <t>Муниципальная программа "Муниципальная политика Селинского сельского поселения "</t>
  </si>
  <si>
    <t>Другие общегосударственные вопросы</t>
  </si>
  <si>
    <t>0100024000</t>
  </si>
  <si>
    <t>Создание условий для обеспечения выполнения органами местного самоуправления своих полномочий</t>
  </si>
  <si>
    <t>1200023000</t>
  </si>
  <si>
    <t>Глава муниципального образования</t>
  </si>
  <si>
    <t xml:space="preserve"> Руководство и управление в сфере установленных функций  органов местного самоуправления</t>
  </si>
  <si>
    <t>1200020000</t>
  </si>
  <si>
    <t>Глава  муниципального образования Селинского сельского поселения</t>
  </si>
  <si>
    <t>1200000000</t>
  </si>
  <si>
    <t>Функционирование высшего должностного лица субъектов Российской Федерации и органа местного самоупралвения</t>
  </si>
  <si>
    <t>Общегосударственные вопросы</t>
  </si>
  <si>
    <t>0100015570</t>
  </si>
  <si>
    <t>0100015000</t>
  </si>
  <si>
    <t>Функционирование Правительства Российской Федерации, высших исполнительных органов испольнительной власти субъектов Российской Федерации, местных администраций</t>
  </si>
  <si>
    <t>План на 2021 год</t>
  </si>
  <si>
    <t>% исполнения</t>
  </si>
  <si>
    <t>0400042910</t>
  </si>
  <si>
    <t xml:space="preserve">0400042910 </t>
  </si>
  <si>
    <t>Мероприятия  установленные в сфере деятельности</t>
  </si>
  <si>
    <t>Муниципальная программа  " Противодействие коррупции в Селинском сельском поселении "</t>
  </si>
  <si>
    <t>Создание финансовых, материальных и иных резервов</t>
  </si>
  <si>
    <t>0111</t>
  </si>
  <si>
    <t>0200047500</t>
  </si>
  <si>
    <t>Муниципальная программа "Обеспечение безопасности и  жизнедеятельности населения в Селинском сельском  поселении на 2020-2023годы"</t>
  </si>
  <si>
    <t>Резервные фонды</t>
  </si>
  <si>
    <t>000 0000000</t>
  </si>
  <si>
    <t>0107</t>
  </si>
  <si>
    <t>102 0046050</t>
  </si>
  <si>
    <t>Мероприятия  "Проведения выборов  в органы местного самоуправления"</t>
  </si>
  <si>
    <t>расходов Селинского бюджета в 2021 году</t>
  </si>
  <si>
    <t>Исполнение  2021 год</t>
  </si>
  <si>
    <t xml:space="preserve">к решению Селинской сельской Думы  </t>
  </si>
  <si>
    <t>от 13.05.22 №2/1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</si>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</sst>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3" fillId="0" borderId="1"/>
  </cellStyleXfs>
  <cellXfs count="89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8" fillId="5" borderId="1" xfId="4" applyNumberFormat="1" applyFont="1" applyFill="1" applyProtection="1">
      <alignment horizontal="center"/>
    </xf>
    <xf numFmtId="0" fontId="5" fillId="5" borderId="1" xfId="37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4" applyNumberFormat="1" applyFont="1" applyFill="1" applyAlignment="1" applyProtection="1">
      <alignment horizontal="center"/>
    </xf>
    <xf numFmtId="0" fontId="8" fillId="5" borderId="1" xfId="4" applyFont="1" applyFill="1" applyAlignment="1">
      <alignment horizontal="center"/>
    </xf>
    <xf numFmtId="164" fontId="5" fillId="5" borderId="4" xfId="35" applyNumberFormat="1" applyFont="1" applyFill="1" applyBorder="1" applyProtection="1">
      <alignment horizontal="right" vertical="top" shrinkToFit="1"/>
    </xf>
    <xf numFmtId="164" fontId="7" fillId="5" borderId="6" xfId="35" applyNumberFormat="1" applyFont="1" applyFill="1" applyBorder="1" applyProtection="1">
      <alignment horizontal="right" vertical="top" shrinkToFit="1"/>
    </xf>
    <xf numFmtId="164" fontId="7" fillId="5" borderId="7" xfId="35" applyNumberFormat="1" applyFont="1" applyFill="1" applyBorder="1" applyProtection="1">
      <alignment horizontal="right" vertical="top" shrinkToFit="1"/>
    </xf>
    <xf numFmtId="164" fontId="7" fillId="5" borderId="8" xfId="35" applyNumberFormat="1" applyFont="1" applyFill="1" applyBorder="1" applyProtection="1">
      <alignment horizontal="right" vertical="top" shrinkToFit="1"/>
    </xf>
    <xf numFmtId="164" fontId="7" fillId="5" borderId="3" xfId="35" applyNumberFormat="1" applyFont="1" applyFill="1" applyBorder="1" applyProtection="1">
      <alignment horizontal="right" vertical="top" shrinkToFit="1"/>
    </xf>
    <xf numFmtId="165" fontId="7" fillId="5" borderId="3" xfId="33" applyNumberFormat="1" applyFont="1" applyFill="1" applyBorder="1" applyProtection="1">
      <alignment horizontal="right" vertical="top" shrinkToFit="1"/>
    </xf>
    <xf numFmtId="164" fontId="5" fillId="5" borderId="4" xfId="32" applyNumberFormat="1" applyFont="1" applyFill="1" applyBorder="1" applyProtection="1">
      <alignment horizontal="right" vertical="top" shrinkToFit="1"/>
    </xf>
    <xf numFmtId="0" fontId="9" fillId="5" borderId="9" xfId="29" applyNumberFormat="1" applyFont="1" applyFill="1" applyBorder="1" applyProtection="1">
      <alignment horizontal="center" vertical="center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165" fontId="5" fillId="5" borderId="11" xfId="33" applyNumberFormat="1" applyFont="1" applyFill="1" applyBorder="1" applyProtection="1">
      <alignment horizontal="right" vertical="top" shrinkToFit="1"/>
    </xf>
    <xf numFmtId="0" fontId="5" fillId="5" borderId="10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7" fillId="5" borderId="11" xfId="33" applyNumberFormat="1" applyFont="1" applyFill="1" applyBorder="1" applyProtection="1">
      <alignment horizontal="right" vertical="top" shrinkToFit="1"/>
    </xf>
    <xf numFmtId="0" fontId="9" fillId="5" borderId="12" xfId="29" applyNumberFormat="1" applyFont="1" applyFill="1" applyBorder="1" applyProtection="1">
      <alignment horizontal="center" vertical="center" wrapText="1"/>
    </xf>
    <xf numFmtId="0" fontId="9" fillId="5" borderId="21" xfId="29" applyNumberFormat="1" applyFont="1" applyFill="1" applyBorder="1" applyProtection="1">
      <alignment horizontal="center" vertical="center" wrapText="1"/>
    </xf>
    <xf numFmtId="0" fontId="9" fillId="5" borderId="22" xfId="29" applyNumberFormat="1" applyFont="1" applyFill="1" applyBorder="1" applyProtection="1">
      <alignment horizontal="center" vertical="center" wrapText="1"/>
    </xf>
    <xf numFmtId="0" fontId="10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49" fontId="5" fillId="5" borderId="2" xfId="31" applyNumberFormat="1" applyFont="1" applyFill="1" applyBorder="1" applyProtection="1">
      <alignment horizontal="center" vertical="top" shrinkToFit="1"/>
    </xf>
    <xf numFmtId="0" fontId="7" fillId="5" borderId="10" xfId="30" applyNumberFormat="1" applyFont="1" applyFill="1" applyBorder="1" applyProtection="1">
      <alignment vertical="top" wrapText="1"/>
    </xf>
    <xf numFmtId="49" fontId="7" fillId="5" borderId="2" xfId="31" applyNumberFormat="1" applyFont="1" applyFill="1" applyBorder="1" applyProtection="1">
      <alignment horizontal="center" vertical="top" shrinkToFit="1"/>
    </xf>
    <xf numFmtId="11" fontId="14" fillId="5" borderId="23" xfId="54" applyNumberFormat="1" applyFont="1" applyFill="1" applyBorder="1" applyAlignment="1">
      <alignment horizontal="left" wrapText="1"/>
    </xf>
    <xf numFmtId="11" fontId="10" fillId="5" borderId="23" xfId="54" applyNumberFormat="1" applyFont="1" applyFill="1" applyBorder="1" applyAlignment="1">
      <alignment horizontal="left" wrapText="1"/>
    </xf>
    <xf numFmtId="0" fontId="15" fillId="5" borderId="10" xfId="30" applyNumberFormat="1" applyFont="1" applyFill="1" applyBorder="1" applyProtection="1">
      <alignment vertical="top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7" fillId="5" borderId="5" xfId="34" applyNumberFormat="1" applyFont="1" applyFill="1" applyBorder="1" applyProtection="1">
      <alignment horizontal="left"/>
    </xf>
    <xf numFmtId="0" fontId="7" fillId="5" borderId="6" xfId="34" applyFont="1" applyFill="1" applyBorder="1">
      <alignment horizontal="left"/>
    </xf>
    <xf numFmtId="0" fontId="9" fillId="5" borderId="9" xfId="21" applyNumberFormat="1" applyFont="1" applyFill="1" applyBorder="1" applyProtection="1">
      <alignment horizontal="center" vertical="center" wrapText="1"/>
    </xf>
    <xf numFmtId="0" fontId="9" fillId="5" borderId="12" xfId="21" applyFont="1" applyFill="1" applyBorder="1">
      <alignment horizontal="center" vertical="center" wrapText="1"/>
    </xf>
    <xf numFmtId="0" fontId="9" fillId="5" borderId="9" xfId="22" applyNumberFormat="1" applyFont="1" applyFill="1" applyBorder="1" applyProtection="1">
      <alignment horizontal="center" vertical="center" wrapText="1"/>
    </xf>
    <xf numFmtId="0" fontId="9" fillId="5" borderId="12" xfId="22" applyFont="1" applyFill="1" applyBorder="1">
      <alignment horizontal="center" vertical="center" wrapText="1"/>
    </xf>
    <xf numFmtId="0" fontId="9" fillId="5" borderId="9" xfId="23" applyNumberFormat="1" applyFont="1" applyFill="1" applyBorder="1" applyProtection="1">
      <alignment horizontal="center" vertical="center" wrapText="1"/>
    </xf>
    <xf numFmtId="0" fontId="9" fillId="5" borderId="12" xfId="23" applyFont="1" applyFill="1" applyBorder="1">
      <alignment horizontal="center" vertical="center" wrapText="1"/>
    </xf>
    <xf numFmtId="0" fontId="9" fillId="5" borderId="9" xfId="24" applyNumberFormat="1" applyFont="1" applyFill="1" applyBorder="1" applyProtection="1">
      <alignment horizontal="center" vertical="center" wrapText="1"/>
    </xf>
    <xf numFmtId="0" fontId="9" fillId="5" borderId="12" xfId="24" applyFont="1" applyFill="1" applyBorder="1">
      <alignment horizontal="center" vertical="center" wrapText="1"/>
    </xf>
    <xf numFmtId="0" fontId="9" fillId="5" borderId="9" xfId="25" applyNumberFormat="1" applyFont="1" applyFill="1" applyBorder="1" applyProtection="1">
      <alignment horizontal="center" vertical="center" wrapText="1"/>
    </xf>
    <xf numFmtId="0" fontId="9" fillId="5" borderId="12" xfId="25" applyFont="1" applyFill="1" applyBorder="1">
      <alignment horizontal="center" vertical="center" wrapText="1"/>
    </xf>
    <xf numFmtId="0" fontId="9" fillId="5" borderId="9" xfId="26" applyNumberFormat="1" applyFont="1" applyFill="1" applyBorder="1" applyProtection="1">
      <alignment horizontal="center" vertical="center" wrapText="1"/>
    </xf>
    <xf numFmtId="0" fontId="9" fillId="5" borderId="12" xfId="26" applyFont="1" applyFill="1" applyBorder="1">
      <alignment horizontal="center" vertical="center" wrapText="1"/>
    </xf>
    <xf numFmtId="0" fontId="9" fillId="5" borderId="13" xfId="6" applyNumberFormat="1" applyFont="1" applyFill="1" applyBorder="1" applyProtection="1">
      <alignment horizontal="center" vertical="center" wrapText="1"/>
    </xf>
    <xf numFmtId="0" fontId="9" fillId="5" borderId="14" xfId="6" applyFont="1" applyFill="1" applyBorder="1">
      <alignment horizontal="center" vertical="center" wrapText="1"/>
    </xf>
    <xf numFmtId="0" fontId="9" fillId="5" borderId="17" xfId="19" applyNumberFormat="1" applyFont="1" applyFill="1" applyBorder="1" applyProtection="1">
      <alignment horizontal="center" vertical="center" wrapText="1"/>
    </xf>
    <xf numFmtId="0" fontId="9" fillId="5" borderId="18" xfId="19" applyFont="1" applyFill="1" applyBorder="1">
      <alignment horizontal="center" vertical="center" wrapText="1"/>
    </xf>
    <xf numFmtId="0" fontId="9" fillId="5" borderId="15" xfId="20" applyNumberFormat="1" applyFont="1" applyFill="1" applyBorder="1" applyProtection="1">
      <alignment horizontal="center" vertical="center" wrapText="1"/>
    </xf>
    <xf numFmtId="0" fontId="9" fillId="5" borderId="16" xfId="20" applyFont="1" applyFill="1" applyBorder="1">
      <alignment horizontal="center" vertical="center" wrapText="1"/>
    </xf>
    <xf numFmtId="0" fontId="9" fillId="5" borderId="9" xfId="14" applyNumberFormat="1" applyFont="1" applyFill="1" applyBorder="1" applyProtection="1">
      <alignment horizontal="center" vertical="center" wrapText="1"/>
    </xf>
    <xf numFmtId="0" fontId="9" fillId="5" borderId="12" xfId="14" applyFont="1" applyFill="1" applyBorder="1">
      <alignment horizontal="center" vertical="center" wrapText="1"/>
    </xf>
    <xf numFmtId="0" fontId="9" fillId="5" borderId="9" xfId="15" applyNumberFormat="1" applyFont="1" applyFill="1" applyBorder="1" applyProtection="1">
      <alignment horizontal="center" vertical="center" wrapText="1"/>
    </xf>
    <xf numFmtId="0" fontId="9" fillId="5" borderId="12" xfId="15" applyFont="1" applyFill="1" applyBorder="1">
      <alignment horizontal="center" vertical="center" wrapText="1"/>
    </xf>
    <xf numFmtId="0" fontId="9" fillId="5" borderId="9" xfId="16" applyNumberFormat="1" applyFont="1" applyFill="1" applyBorder="1" applyProtection="1">
      <alignment horizontal="center" vertical="center" wrapText="1"/>
    </xf>
    <xf numFmtId="0" fontId="9" fillId="5" borderId="12" xfId="16" applyFont="1" applyFill="1" applyBorder="1">
      <alignment horizontal="center" vertical="center" wrapText="1"/>
    </xf>
    <xf numFmtId="0" fontId="9" fillId="5" borderId="9" xfId="17" applyNumberFormat="1" applyFont="1" applyFill="1" applyBorder="1" applyProtection="1">
      <alignment horizontal="center" vertical="center" wrapText="1"/>
    </xf>
    <xf numFmtId="0" fontId="9" fillId="5" borderId="12" xfId="17" applyFont="1" applyFill="1" applyBorder="1">
      <alignment horizontal="center" vertical="center" wrapText="1"/>
    </xf>
    <xf numFmtId="0" fontId="9" fillId="5" borderId="21" xfId="18" applyNumberFormat="1" applyFont="1" applyFill="1" applyBorder="1" applyProtection="1">
      <alignment horizontal="center" vertical="center" wrapText="1"/>
    </xf>
    <xf numFmtId="0" fontId="9" fillId="5" borderId="22" xfId="18" applyFont="1" applyFill="1" applyBorder="1">
      <alignment horizontal="center" vertical="center" wrapText="1"/>
    </xf>
    <xf numFmtId="0" fontId="11" fillId="5" borderId="1" xfId="0" applyFont="1" applyFill="1" applyBorder="1" applyAlignment="1">
      <alignment horizontal="center"/>
    </xf>
    <xf numFmtId="49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/>
    </xf>
    <xf numFmtId="0" fontId="9" fillId="5" borderId="17" xfId="29" applyNumberFormat="1" applyFont="1" applyFill="1" applyBorder="1" applyProtection="1">
      <alignment horizontal="center" vertical="center" wrapText="1"/>
    </xf>
    <xf numFmtId="0" fontId="9" fillId="5" borderId="18" xfId="29" applyFont="1" applyFill="1" applyBorder="1">
      <alignment horizontal="center" vertical="center" wrapText="1"/>
    </xf>
    <xf numFmtId="0" fontId="5" fillId="5" borderId="4" xfId="29" applyNumberFormat="1" applyFont="1" applyFill="1" applyBorder="1" applyProtection="1">
      <alignment horizontal="center" vertical="center" wrapText="1"/>
    </xf>
    <xf numFmtId="0" fontId="5" fillId="5" borderId="4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9" fillId="5" borderId="9" xfId="29" applyNumberFormat="1" applyFont="1" applyFill="1" applyBorder="1" applyProtection="1">
      <alignment horizontal="center" vertical="center" wrapText="1"/>
    </xf>
    <xf numFmtId="0" fontId="9" fillId="5" borderId="12" xfId="29" applyFont="1" applyFill="1" applyBorder="1">
      <alignment horizontal="center" vertical="center" wrapText="1"/>
    </xf>
    <xf numFmtId="0" fontId="9" fillId="5" borderId="17" xfId="7" applyNumberFormat="1" applyFont="1" applyFill="1" applyBorder="1" applyProtection="1">
      <alignment horizontal="center" vertical="center" wrapText="1"/>
    </xf>
    <xf numFmtId="0" fontId="9" fillId="5" borderId="18" xfId="7" applyFont="1" applyFill="1" applyBorder="1">
      <alignment horizontal="center" vertical="center" wrapText="1"/>
    </xf>
    <xf numFmtId="0" fontId="9" fillId="5" borderId="19" xfId="8" applyNumberFormat="1" applyFont="1" applyFill="1" applyBorder="1" applyProtection="1">
      <alignment horizontal="center" vertical="center" wrapText="1"/>
    </xf>
    <xf numFmtId="0" fontId="9" fillId="5" borderId="20" xfId="8" applyFont="1" applyFill="1" applyBorder="1">
      <alignment horizontal="center" vertical="center" wrapText="1"/>
    </xf>
    <xf numFmtId="0" fontId="9" fillId="5" borderId="17" xfId="9" applyNumberFormat="1" applyFont="1" applyFill="1" applyBorder="1" applyProtection="1">
      <alignment horizontal="center" vertical="center" wrapText="1"/>
    </xf>
    <xf numFmtId="0" fontId="9" fillId="5" borderId="18" xfId="9" applyFont="1" applyFill="1" applyBorder="1">
      <alignment horizontal="center" vertical="center" wrapText="1"/>
    </xf>
    <xf numFmtId="0" fontId="9" fillId="5" borderId="15" xfId="10" applyNumberFormat="1" applyFont="1" applyFill="1" applyBorder="1" applyProtection="1">
      <alignment horizontal="center" vertical="center" wrapText="1"/>
    </xf>
    <xf numFmtId="0" fontId="9" fillId="5" borderId="16" xfId="10" applyFont="1" applyFill="1" applyBorder="1">
      <alignment horizontal="center" vertical="center" wrapText="1"/>
    </xf>
    <xf numFmtId="0" fontId="9" fillId="5" borderId="9" xfId="13" applyNumberFormat="1" applyFont="1" applyFill="1" applyBorder="1" applyProtection="1">
      <alignment horizontal="center" vertical="center" wrapText="1"/>
    </xf>
    <xf numFmtId="0" fontId="9" fillId="5" borderId="12" xfId="13" applyFont="1" applyFill="1" applyBorder="1">
      <alignment horizontal="center" vertical="center" wrapText="1"/>
    </xf>
  </cellXfs>
  <cellStyles count="55">
    <cellStyle name="br" xfId="40" xr:uid="{00000000-0005-0000-0000-000000000000}"/>
    <cellStyle name="col" xfId="39" xr:uid="{00000000-0005-0000-0000-000001000000}"/>
    <cellStyle name="st50" xfId="35" xr:uid="{00000000-0005-0000-0000-000002000000}"/>
    <cellStyle name="st51" xfId="32" xr:uid="{00000000-0005-0000-0000-000003000000}"/>
    <cellStyle name="st52" xfId="53" xr:uid="{00000000-0005-0000-0000-000004000000}"/>
    <cellStyle name="style0" xfId="41" xr:uid="{00000000-0005-0000-0000-000005000000}"/>
    <cellStyle name="td" xfId="42" xr:uid="{00000000-0005-0000-0000-000006000000}"/>
    <cellStyle name="tr" xfId="38" xr:uid="{00000000-0005-0000-0000-000007000000}"/>
    <cellStyle name="xl21" xfId="43" xr:uid="{00000000-0005-0000-0000-000008000000}"/>
    <cellStyle name="xl22" xfId="6" xr:uid="{00000000-0005-0000-0000-000009000000}"/>
    <cellStyle name="xl23" xfId="44" xr:uid="{00000000-0005-0000-0000-00000A000000}"/>
    <cellStyle name="xl24" xfId="2" xr:uid="{00000000-0005-0000-0000-00000B000000}"/>
    <cellStyle name="xl25" xfId="7" xr:uid="{00000000-0005-0000-0000-00000C000000}"/>
    <cellStyle name="xl26" xfId="31" xr:uid="{00000000-0005-0000-0000-00000D000000}"/>
    <cellStyle name="xl27" xfId="8" xr:uid="{00000000-0005-0000-0000-00000E000000}"/>
    <cellStyle name="xl28" xfId="9" xr:uid="{00000000-0005-0000-0000-00000F000000}"/>
    <cellStyle name="xl29" xfId="10" xr:uid="{00000000-0005-0000-0000-000010000000}"/>
    <cellStyle name="xl30" xfId="11" xr:uid="{00000000-0005-0000-0000-000011000000}"/>
    <cellStyle name="xl31" xfId="12" xr:uid="{00000000-0005-0000-0000-000012000000}"/>
    <cellStyle name="xl32" xfId="13" xr:uid="{00000000-0005-0000-0000-000013000000}"/>
    <cellStyle name="xl33" xfId="45" xr:uid="{00000000-0005-0000-0000-000014000000}"/>
    <cellStyle name="xl34" xfId="14" xr:uid="{00000000-0005-0000-0000-000015000000}"/>
    <cellStyle name="xl35" xfId="15" xr:uid="{00000000-0005-0000-0000-000016000000}"/>
    <cellStyle name="xl36" xfId="16" xr:uid="{00000000-0005-0000-0000-000017000000}"/>
    <cellStyle name="xl37" xfId="17" xr:uid="{00000000-0005-0000-0000-000018000000}"/>
    <cellStyle name="xl38" xfId="34" xr:uid="{00000000-0005-0000-0000-000019000000}"/>
    <cellStyle name="xl39" xfId="18" xr:uid="{00000000-0005-0000-0000-00001A000000}"/>
    <cellStyle name="xl40" xfId="46" xr:uid="{00000000-0005-0000-0000-00001B000000}"/>
    <cellStyle name="xl41" xfId="47" xr:uid="{00000000-0005-0000-0000-00001C000000}"/>
    <cellStyle name="xl42" xfId="1" xr:uid="{00000000-0005-0000-0000-00001D000000}"/>
    <cellStyle name="xl43" xfId="19" xr:uid="{00000000-0005-0000-0000-00001E000000}"/>
    <cellStyle name="xl44" xfId="20" xr:uid="{00000000-0005-0000-0000-00001F000000}"/>
    <cellStyle name="xl45" xfId="21" xr:uid="{00000000-0005-0000-0000-000020000000}"/>
    <cellStyle name="xl46" xfId="22" xr:uid="{00000000-0005-0000-0000-000021000000}"/>
    <cellStyle name="xl47" xfId="23" xr:uid="{00000000-0005-0000-0000-000022000000}"/>
    <cellStyle name="xl48" xfId="24" xr:uid="{00000000-0005-0000-0000-000023000000}"/>
    <cellStyle name="xl49" xfId="25" xr:uid="{00000000-0005-0000-0000-000024000000}"/>
    <cellStyle name="xl50" xfId="26" xr:uid="{00000000-0005-0000-0000-000025000000}"/>
    <cellStyle name="xl51" xfId="27" xr:uid="{00000000-0005-0000-0000-000026000000}"/>
    <cellStyle name="xl52" xfId="28" xr:uid="{00000000-0005-0000-0000-000027000000}"/>
    <cellStyle name="xl53" xfId="29" xr:uid="{00000000-0005-0000-0000-000028000000}"/>
    <cellStyle name="xl54" xfId="37" xr:uid="{00000000-0005-0000-0000-000029000000}"/>
    <cellStyle name="xl55" xfId="48" xr:uid="{00000000-0005-0000-0000-00002A000000}"/>
    <cellStyle name="xl56" xfId="36" xr:uid="{00000000-0005-0000-0000-00002B000000}"/>
    <cellStyle name="xl57" xfId="3" xr:uid="{00000000-0005-0000-0000-00002C000000}"/>
    <cellStyle name="xl58" xfId="4" xr:uid="{00000000-0005-0000-0000-00002D000000}"/>
    <cellStyle name="xl59" xfId="5" xr:uid="{00000000-0005-0000-0000-00002E000000}"/>
    <cellStyle name="xl60" xfId="49" xr:uid="{00000000-0005-0000-0000-00002F000000}"/>
    <cellStyle name="xl61" xfId="30" xr:uid="{00000000-0005-0000-0000-000030000000}"/>
    <cellStyle name="xl62" xfId="50" xr:uid="{00000000-0005-0000-0000-000031000000}"/>
    <cellStyle name="xl63" xfId="51" xr:uid="{00000000-0005-0000-0000-000032000000}"/>
    <cellStyle name="xl64" xfId="52" xr:uid="{00000000-0005-0000-0000-000033000000}"/>
    <cellStyle name="xl65" xfId="33" xr:uid="{00000000-0005-0000-0000-000034000000}"/>
    <cellStyle name="Обычный" xfId="0" builtinId="0"/>
    <cellStyle name="Обычный 2" xfId="54" xr:uid="{00000000-0005-0000-0000-00003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83"/>
  <sheetViews>
    <sheetView showGridLines="0" tabSelected="1" zoomScaleNormal="100" zoomScaleSheetLayoutView="100" workbookViewId="0">
      <pane ySplit="11" topLeftCell="A12" activePane="bottomLeft" state="frozen"/>
      <selection pane="bottomLeft" activeCell="D14" sqref="D14"/>
    </sheetView>
  </sheetViews>
  <sheetFormatPr defaultRowHeight="15" outlineLevelRow="7" x14ac:dyDescent="0.25"/>
  <cols>
    <col min="1" max="1" width="48.5703125" style="2" customWidth="1"/>
    <col min="2" max="2" width="4.140625" style="2" customWidth="1"/>
    <col min="3" max="3" width="6" style="2" customWidth="1"/>
    <col min="4" max="4" width="10.7109375" style="2" customWidth="1"/>
    <col min="5" max="5" width="4.42578125" style="2" customWidth="1"/>
    <col min="6" max="11" width="9.140625" style="2" hidden="1"/>
    <col min="12" max="12" width="9.85546875" style="2" customWidth="1"/>
    <col min="13" max="20" width="9.140625" style="2" hidden="1"/>
    <col min="21" max="21" width="8.7109375" style="2" customWidth="1"/>
    <col min="22" max="24" width="9.140625" style="2" hidden="1"/>
    <col min="25" max="25" width="9.7109375" style="2" customWidth="1"/>
    <col min="26" max="26" width="9.140625" style="2" hidden="1"/>
    <col min="27" max="27" width="9.140625" style="2" customWidth="1"/>
    <col min="28" max="16384" width="9.140625" style="2"/>
  </cols>
  <sheetData>
    <row r="1" spans="1:27" x14ac:dyDescent="0.25">
      <c r="A1" s="5"/>
      <c r="B1" s="6"/>
      <c r="C1" s="6"/>
      <c r="D1" s="6"/>
      <c r="E1" s="6"/>
      <c r="F1" s="6"/>
      <c r="G1" s="6"/>
      <c r="H1" s="6"/>
      <c r="I1" s="6"/>
      <c r="J1" s="6"/>
      <c r="K1" s="6"/>
      <c r="L1" s="28" t="s">
        <v>119</v>
      </c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1"/>
      <c r="AA1" s="1"/>
    </row>
    <row r="2" spans="1:27" x14ac:dyDescent="0.25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29" t="s">
        <v>117</v>
      </c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1"/>
      <c r="AA2" s="1"/>
    </row>
    <row r="3" spans="1:27" x14ac:dyDescent="0.25">
      <c r="A3" s="5"/>
      <c r="B3" s="6"/>
      <c r="C3" s="6"/>
      <c r="D3" s="6"/>
      <c r="E3" s="6"/>
      <c r="F3" s="6"/>
      <c r="G3" s="6"/>
      <c r="H3" s="6"/>
      <c r="I3" s="6"/>
      <c r="J3" s="6"/>
      <c r="K3" s="6"/>
      <c r="L3" s="29" t="s">
        <v>118</v>
      </c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1"/>
      <c r="AA3" s="1"/>
    </row>
    <row r="4" spans="1:27" x14ac:dyDescent="0.25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29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1"/>
      <c r="AA4" s="1"/>
    </row>
    <row r="5" spans="1:27" ht="18.75" x14ac:dyDescent="0.3">
      <c r="A5" s="68" t="s">
        <v>32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1"/>
      <c r="AA5" s="1"/>
    </row>
    <row r="6" spans="1:27" ht="18.75" x14ac:dyDescent="0.25">
      <c r="A6" s="69" t="s">
        <v>33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  <c r="X6" s="69"/>
      <c r="Y6" s="69"/>
      <c r="Z6" s="1"/>
      <c r="AA6" s="1"/>
    </row>
    <row r="7" spans="1:27" ht="18.75" x14ac:dyDescent="0.3">
      <c r="A7" s="70" t="s">
        <v>115</v>
      </c>
      <c r="B7" s="70"/>
      <c r="C7" s="70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  <c r="O7" s="70"/>
      <c r="P7" s="70"/>
      <c r="Q7" s="70"/>
      <c r="R7" s="70"/>
      <c r="S7" s="70"/>
      <c r="T7" s="70"/>
      <c r="U7" s="70"/>
      <c r="V7" s="70"/>
      <c r="W7" s="70"/>
      <c r="X7" s="70"/>
      <c r="Y7" s="70"/>
      <c r="Z7" s="3"/>
      <c r="AA7" s="1"/>
    </row>
    <row r="8" spans="1:27" ht="15.75" x14ac:dyDescent="0.25">
      <c r="A8" s="8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8"/>
      <c r="Z8" s="3"/>
      <c r="AA8" s="1"/>
    </row>
    <row r="9" spans="1:27" ht="15.75" thickBot="1" x14ac:dyDescent="0.3">
      <c r="A9" s="75" t="s">
        <v>0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1"/>
    </row>
    <row r="10" spans="1:27" x14ac:dyDescent="0.25">
      <c r="A10" s="52" t="s">
        <v>1</v>
      </c>
      <c r="B10" s="79" t="s">
        <v>2</v>
      </c>
      <c r="C10" s="81" t="s">
        <v>31</v>
      </c>
      <c r="D10" s="83" t="s">
        <v>3</v>
      </c>
      <c r="E10" s="85" t="s">
        <v>4</v>
      </c>
      <c r="F10" s="87" t="s">
        <v>5</v>
      </c>
      <c r="G10" s="58" t="s">
        <v>5</v>
      </c>
      <c r="H10" s="60" t="s">
        <v>5</v>
      </c>
      <c r="I10" s="62" t="s">
        <v>5</v>
      </c>
      <c r="J10" s="64" t="s">
        <v>5</v>
      </c>
      <c r="K10" s="66" t="s">
        <v>5</v>
      </c>
      <c r="L10" s="54" t="s">
        <v>100</v>
      </c>
      <c r="M10" s="56" t="s">
        <v>5</v>
      </c>
      <c r="N10" s="40" t="s">
        <v>5</v>
      </c>
      <c r="O10" s="42" t="s">
        <v>5</v>
      </c>
      <c r="P10" s="44" t="s">
        <v>5</v>
      </c>
      <c r="Q10" s="46" t="s">
        <v>5</v>
      </c>
      <c r="R10" s="48" t="s">
        <v>5</v>
      </c>
      <c r="S10" s="50" t="s">
        <v>5</v>
      </c>
      <c r="T10" s="17" t="s">
        <v>5</v>
      </c>
      <c r="U10" s="77" t="s">
        <v>116</v>
      </c>
      <c r="V10" s="77" t="s">
        <v>5</v>
      </c>
      <c r="W10" s="77" t="s">
        <v>5</v>
      </c>
      <c r="X10" s="26" t="s">
        <v>5</v>
      </c>
      <c r="Y10" s="71" t="s">
        <v>101</v>
      </c>
      <c r="Z10" s="73" t="s">
        <v>5</v>
      </c>
      <c r="AA10" s="1"/>
    </row>
    <row r="11" spans="1:27" ht="17.25" customHeight="1" thickBot="1" x14ac:dyDescent="0.3">
      <c r="A11" s="53"/>
      <c r="B11" s="80"/>
      <c r="C11" s="82"/>
      <c r="D11" s="84"/>
      <c r="E11" s="86"/>
      <c r="F11" s="88"/>
      <c r="G11" s="59"/>
      <c r="H11" s="61"/>
      <c r="I11" s="63"/>
      <c r="J11" s="65"/>
      <c r="K11" s="67"/>
      <c r="L11" s="55"/>
      <c r="M11" s="57"/>
      <c r="N11" s="41"/>
      <c r="O11" s="43"/>
      <c r="P11" s="45"/>
      <c r="Q11" s="47"/>
      <c r="R11" s="49"/>
      <c r="S11" s="51"/>
      <c r="T11" s="25"/>
      <c r="U11" s="78"/>
      <c r="V11" s="78"/>
      <c r="W11" s="78"/>
      <c r="X11" s="27"/>
      <c r="Y11" s="72"/>
      <c r="Z11" s="74"/>
      <c r="AA11" s="1"/>
    </row>
    <row r="12" spans="1:27" outlineLevel="7" x14ac:dyDescent="0.25">
      <c r="A12" s="21" t="s">
        <v>96</v>
      </c>
      <c r="B12" s="22">
        <v>989</v>
      </c>
      <c r="C12" s="30" t="s">
        <v>16</v>
      </c>
      <c r="D12" s="30" t="s">
        <v>7</v>
      </c>
      <c r="E12" s="30" t="s">
        <v>8</v>
      </c>
      <c r="F12" s="22"/>
      <c r="G12" s="22"/>
      <c r="H12" s="22"/>
      <c r="I12" s="22"/>
      <c r="J12" s="22"/>
      <c r="K12" s="23">
        <v>0</v>
      </c>
      <c r="L12" s="23">
        <f>L13+L18+L24+L31+L27</f>
        <v>1099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f>U13+U18+U24+U27+U31</f>
        <v>1091.0999999999999</v>
      </c>
      <c r="V12" s="23">
        <v>0</v>
      </c>
      <c r="W12" s="23">
        <v>0</v>
      </c>
      <c r="X12" s="23">
        <v>680.23779999999999</v>
      </c>
      <c r="Y12" s="20">
        <f t="shared" ref="Y12" si="0">U12/L12*100</f>
        <v>99.281164695177424</v>
      </c>
      <c r="Z12" s="16">
        <v>0</v>
      </c>
      <c r="AA12" s="1"/>
    </row>
    <row r="13" spans="1:27" ht="38.25" outlineLevel="7" x14ac:dyDescent="0.25">
      <c r="A13" s="21" t="s">
        <v>95</v>
      </c>
      <c r="B13" s="22">
        <v>989</v>
      </c>
      <c r="C13" s="30" t="s">
        <v>26</v>
      </c>
      <c r="D13" s="22" t="s">
        <v>13</v>
      </c>
      <c r="E13" s="22" t="s">
        <v>8</v>
      </c>
      <c r="F13" s="22"/>
      <c r="G13" s="22"/>
      <c r="H13" s="22"/>
      <c r="I13" s="22"/>
      <c r="J13" s="22"/>
      <c r="K13" s="23">
        <v>0</v>
      </c>
      <c r="L13" s="23">
        <f>L14</f>
        <v>439.7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419</v>
      </c>
      <c r="U13" s="23">
        <f>U14</f>
        <v>437.8</v>
      </c>
      <c r="V13" s="23">
        <v>0</v>
      </c>
      <c r="W13" s="23">
        <v>0</v>
      </c>
      <c r="X13" s="23">
        <v>419</v>
      </c>
      <c r="Y13" s="20">
        <f t="shared" ref="Y13:Y44" si="1">U13/L13*100</f>
        <v>99.567887195815331</v>
      </c>
      <c r="Z13" s="16">
        <v>0</v>
      </c>
      <c r="AA13" s="1"/>
    </row>
    <row r="14" spans="1:27" ht="25.5" outlineLevel="7" x14ac:dyDescent="0.25">
      <c r="A14" s="21" t="s">
        <v>93</v>
      </c>
      <c r="B14" s="30" t="s">
        <v>47</v>
      </c>
      <c r="C14" s="30" t="s">
        <v>26</v>
      </c>
      <c r="D14" s="30" t="s">
        <v>94</v>
      </c>
      <c r="E14" s="30" t="s">
        <v>8</v>
      </c>
      <c r="F14" s="22"/>
      <c r="G14" s="22"/>
      <c r="H14" s="22"/>
      <c r="I14" s="22"/>
      <c r="J14" s="22"/>
      <c r="K14" s="23">
        <v>0</v>
      </c>
      <c r="L14" s="23">
        <f>L15</f>
        <v>439.7</v>
      </c>
      <c r="M14" s="23">
        <v>0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f>U15</f>
        <v>437.8</v>
      </c>
      <c r="V14" s="23">
        <v>0</v>
      </c>
      <c r="W14" s="23">
        <v>0</v>
      </c>
      <c r="X14" s="23">
        <v>306.89</v>
      </c>
      <c r="Y14" s="20">
        <f t="shared" si="1"/>
        <v>99.567887195815331</v>
      </c>
      <c r="Z14" s="16">
        <v>0</v>
      </c>
      <c r="AA14" s="1"/>
    </row>
    <row r="15" spans="1:27" ht="25.5" outlineLevel="1" x14ac:dyDescent="0.25">
      <c r="A15" s="21" t="s">
        <v>91</v>
      </c>
      <c r="B15" s="30" t="s">
        <v>47</v>
      </c>
      <c r="C15" s="30" t="s">
        <v>26</v>
      </c>
      <c r="D15" s="30" t="s">
        <v>92</v>
      </c>
      <c r="E15" s="30" t="s">
        <v>8</v>
      </c>
      <c r="F15" s="22"/>
      <c r="G15" s="22"/>
      <c r="H15" s="22"/>
      <c r="I15" s="22"/>
      <c r="J15" s="22"/>
      <c r="K15" s="23">
        <v>0</v>
      </c>
      <c r="L15" s="23">
        <f>L16</f>
        <v>439.7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308.42500000000001</v>
      </c>
      <c r="U15" s="23">
        <f>U16</f>
        <v>437.8</v>
      </c>
      <c r="V15" s="23">
        <v>0</v>
      </c>
      <c r="W15" s="23">
        <v>0</v>
      </c>
      <c r="X15" s="23">
        <v>333.72460000000001</v>
      </c>
      <c r="Y15" s="20">
        <f t="shared" si="1"/>
        <v>99.567887195815331</v>
      </c>
      <c r="Z15" s="16">
        <v>0</v>
      </c>
      <c r="AA15" s="1"/>
    </row>
    <row r="16" spans="1:27" outlineLevel="2" x14ac:dyDescent="0.25">
      <c r="A16" s="21" t="s">
        <v>90</v>
      </c>
      <c r="B16" s="30" t="s">
        <v>47</v>
      </c>
      <c r="C16" s="30" t="s">
        <v>26</v>
      </c>
      <c r="D16" s="30" t="s">
        <v>89</v>
      </c>
      <c r="E16" s="30" t="s">
        <v>8</v>
      </c>
      <c r="F16" s="22"/>
      <c r="G16" s="22"/>
      <c r="H16" s="22"/>
      <c r="I16" s="22"/>
      <c r="J16" s="22"/>
      <c r="K16" s="23">
        <v>0</v>
      </c>
      <c r="L16" s="23">
        <f>L17</f>
        <v>439.7</v>
      </c>
      <c r="M16" s="23">
        <v>0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f>U17</f>
        <v>437.8</v>
      </c>
      <c r="V16" s="23">
        <v>0</v>
      </c>
      <c r="W16" s="23">
        <v>0</v>
      </c>
      <c r="X16" s="23">
        <v>25.299600000000002</v>
      </c>
      <c r="Y16" s="20">
        <f t="shared" si="1"/>
        <v>99.567887195815331</v>
      </c>
      <c r="Z16" s="16">
        <v>0</v>
      </c>
      <c r="AA16" s="1"/>
    </row>
    <row r="17" spans="1:27" ht="63.75" outlineLevel="4" x14ac:dyDescent="0.25">
      <c r="A17" s="21" t="s">
        <v>66</v>
      </c>
      <c r="B17" s="30" t="s">
        <v>47</v>
      </c>
      <c r="C17" s="30" t="s">
        <v>26</v>
      </c>
      <c r="D17" s="30" t="s">
        <v>89</v>
      </c>
      <c r="E17" s="30" t="s">
        <v>10</v>
      </c>
      <c r="F17" s="22"/>
      <c r="G17" s="22"/>
      <c r="H17" s="22"/>
      <c r="I17" s="22"/>
      <c r="J17" s="22"/>
      <c r="K17" s="23">
        <v>0</v>
      </c>
      <c r="L17" s="23">
        <v>439.7</v>
      </c>
      <c r="M17" s="23">
        <v>0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437.8</v>
      </c>
      <c r="V17" s="23">
        <v>0</v>
      </c>
      <c r="W17" s="23">
        <v>0</v>
      </c>
      <c r="X17" s="23">
        <v>25.299600000000002</v>
      </c>
      <c r="Y17" s="20">
        <f t="shared" si="1"/>
        <v>99.567887195815331</v>
      </c>
      <c r="Z17" s="16">
        <v>0</v>
      </c>
      <c r="AA17" s="1"/>
    </row>
    <row r="18" spans="1:27" ht="50.25" customHeight="1" outlineLevel="4" x14ac:dyDescent="0.25">
      <c r="A18" s="21" t="s">
        <v>99</v>
      </c>
      <c r="B18" s="30" t="s">
        <v>47</v>
      </c>
      <c r="C18" s="30" t="s">
        <v>17</v>
      </c>
      <c r="D18" s="30" t="s">
        <v>7</v>
      </c>
      <c r="E18" s="30" t="s">
        <v>8</v>
      </c>
      <c r="F18" s="22"/>
      <c r="G18" s="22"/>
      <c r="H18" s="22"/>
      <c r="I18" s="22"/>
      <c r="J18" s="22"/>
      <c r="K18" s="23"/>
      <c r="L18" s="23">
        <f>L19+L21</f>
        <v>652.20000000000005</v>
      </c>
      <c r="M18" s="23"/>
      <c r="N18" s="23"/>
      <c r="O18" s="23"/>
      <c r="P18" s="23"/>
      <c r="Q18" s="23"/>
      <c r="R18" s="23"/>
      <c r="S18" s="23"/>
      <c r="T18" s="23"/>
      <c r="U18" s="23">
        <f>U19+U21</f>
        <v>648</v>
      </c>
      <c r="V18" s="23"/>
      <c r="W18" s="23"/>
      <c r="X18" s="23"/>
      <c r="Y18" s="20">
        <f t="shared" si="1"/>
        <v>99.356025758969636</v>
      </c>
      <c r="Z18" s="16"/>
      <c r="AA18" s="1"/>
    </row>
    <row r="19" spans="1:27" ht="51" outlineLevel="4" x14ac:dyDescent="0.25">
      <c r="A19" s="21" t="s">
        <v>68</v>
      </c>
      <c r="B19" s="30" t="s">
        <v>47</v>
      </c>
      <c r="C19" s="30" t="s">
        <v>17</v>
      </c>
      <c r="D19" s="30" t="s">
        <v>98</v>
      </c>
      <c r="E19" s="30" t="s">
        <v>8</v>
      </c>
      <c r="F19" s="22"/>
      <c r="G19" s="22"/>
      <c r="H19" s="22"/>
      <c r="I19" s="22"/>
      <c r="J19" s="22"/>
      <c r="K19" s="23"/>
      <c r="L19" s="23">
        <f>L20</f>
        <v>589.20000000000005</v>
      </c>
      <c r="M19" s="23"/>
      <c r="N19" s="23"/>
      <c r="O19" s="23"/>
      <c r="P19" s="23"/>
      <c r="Q19" s="23"/>
      <c r="R19" s="23"/>
      <c r="S19" s="23"/>
      <c r="T19" s="23"/>
      <c r="U19" s="23">
        <f>U20</f>
        <v>586.70000000000005</v>
      </c>
      <c r="V19" s="23"/>
      <c r="W19" s="23"/>
      <c r="X19" s="23"/>
      <c r="Y19" s="20">
        <f t="shared" si="1"/>
        <v>99.575695858791576</v>
      </c>
      <c r="Z19" s="16"/>
      <c r="AA19" s="1"/>
    </row>
    <row r="20" spans="1:27" ht="63.75" outlineLevel="4" x14ac:dyDescent="0.25">
      <c r="A20" s="21" t="s">
        <v>66</v>
      </c>
      <c r="B20" s="30" t="s">
        <v>47</v>
      </c>
      <c r="C20" s="30" t="s">
        <v>17</v>
      </c>
      <c r="D20" s="30" t="s">
        <v>97</v>
      </c>
      <c r="E20" s="30" t="s">
        <v>10</v>
      </c>
      <c r="F20" s="22"/>
      <c r="G20" s="22"/>
      <c r="H20" s="22"/>
      <c r="I20" s="22"/>
      <c r="J20" s="22"/>
      <c r="K20" s="23"/>
      <c r="L20" s="23">
        <v>589.20000000000005</v>
      </c>
      <c r="M20" s="23"/>
      <c r="N20" s="23"/>
      <c r="O20" s="23"/>
      <c r="P20" s="23"/>
      <c r="Q20" s="23"/>
      <c r="R20" s="23"/>
      <c r="S20" s="23"/>
      <c r="T20" s="23"/>
      <c r="U20" s="23">
        <v>586.70000000000005</v>
      </c>
      <c r="V20" s="23"/>
      <c r="W20" s="23"/>
      <c r="X20" s="23"/>
      <c r="Y20" s="20">
        <f t="shared" si="1"/>
        <v>99.575695858791576</v>
      </c>
      <c r="Z20" s="16"/>
      <c r="AA20" s="1"/>
    </row>
    <row r="21" spans="1:27" ht="25.5" outlineLevel="7" x14ac:dyDescent="0.25">
      <c r="A21" s="21" t="s">
        <v>88</v>
      </c>
      <c r="B21" s="30" t="s">
        <v>47</v>
      </c>
      <c r="C21" s="30" t="s">
        <v>17</v>
      </c>
      <c r="D21" s="30" t="s">
        <v>87</v>
      </c>
      <c r="E21" s="30" t="s">
        <v>8</v>
      </c>
      <c r="F21" s="22"/>
      <c r="G21" s="22"/>
      <c r="H21" s="22"/>
      <c r="I21" s="22"/>
      <c r="J21" s="22"/>
      <c r="K21" s="23">
        <v>0</v>
      </c>
      <c r="L21" s="23">
        <f>L22+L23</f>
        <v>63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f>U22+U23</f>
        <v>61.3</v>
      </c>
      <c r="V21" s="23">
        <v>0</v>
      </c>
      <c r="W21" s="23">
        <v>0</v>
      </c>
      <c r="X21" s="23">
        <v>25.299600000000002</v>
      </c>
      <c r="Y21" s="20">
        <f t="shared" si="1"/>
        <v>97.301587301587304</v>
      </c>
      <c r="Z21" s="16">
        <v>0</v>
      </c>
      <c r="AA21" s="1"/>
    </row>
    <row r="22" spans="1:27" ht="63.75" outlineLevel="7" x14ac:dyDescent="0.25">
      <c r="A22" s="21" t="s">
        <v>66</v>
      </c>
      <c r="B22" s="30" t="s">
        <v>47</v>
      </c>
      <c r="C22" s="30" t="s">
        <v>17</v>
      </c>
      <c r="D22" s="30" t="s">
        <v>87</v>
      </c>
      <c r="E22" s="30" t="s">
        <v>10</v>
      </c>
      <c r="F22" s="22"/>
      <c r="G22" s="22"/>
      <c r="H22" s="22"/>
      <c r="I22" s="22"/>
      <c r="J22" s="22"/>
      <c r="K22" s="23">
        <v>0</v>
      </c>
      <c r="L22" s="23">
        <v>59.5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57.8</v>
      </c>
      <c r="V22" s="23">
        <v>0</v>
      </c>
      <c r="W22" s="23">
        <v>0</v>
      </c>
      <c r="X22" s="23">
        <v>25.299600000000002</v>
      </c>
      <c r="Y22" s="20">
        <f t="shared" si="1"/>
        <v>97.142857142857139</v>
      </c>
      <c r="Z22" s="16">
        <v>0</v>
      </c>
      <c r="AA22" s="1"/>
    </row>
    <row r="23" spans="1:27" ht="25.5" outlineLevel="2" x14ac:dyDescent="0.25">
      <c r="A23" s="21" t="s">
        <v>40</v>
      </c>
      <c r="B23" s="30" t="s">
        <v>47</v>
      </c>
      <c r="C23" s="30" t="s">
        <v>17</v>
      </c>
      <c r="D23" s="30" t="s">
        <v>87</v>
      </c>
      <c r="E23" s="30" t="s">
        <v>11</v>
      </c>
      <c r="F23" s="22"/>
      <c r="G23" s="22"/>
      <c r="H23" s="22"/>
      <c r="I23" s="22"/>
      <c r="J23" s="22"/>
      <c r="K23" s="23">
        <v>0</v>
      </c>
      <c r="L23" s="23">
        <v>3.5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308.42500000000001</v>
      </c>
      <c r="U23" s="23">
        <v>3.5</v>
      </c>
      <c r="V23" s="23">
        <v>0</v>
      </c>
      <c r="W23" s="23">
        <v>0</v>
      </c>
      <c r="X23" s="23">
        <v>308.42500000000001</v>
      </c>
      <c r="Y23" s="20">
        <f t="shared" si="1"/>
        <v>100</v>
      </c>
      <c r="Z23" s="16">
        <v>0</v>
      </c>
      <c r="AA23" s="1"/>
    </row>
    <row r="24" spans="1:27" hidden="1" outlineLevel="2" x14ac:dyDescent="0.25">
      <c r="A24" s="31" t="s">
        <v>86</v>
      </c>
      <c r="B24" s="32" t="s">
        <v>47</v>
      </c>
      <c r="C24" s="32" t="s">
        <v>112</v>
      </c>
      <c r="D24" s="32" t="s">
        <v>111</v>
      </c>
      <c r="E24" s="32" t="s">
        <v>8</v>
      </c>
      <c r="F24" s="18"/>
      <c r="G24" s="18"/>
      <c r="H24" s="18"/>
      <c r="I24" s="18"/>
      <c r="J24" s="18"/>
      <c r="K24" s="19"/>
      <c r="L24" s="19">
        <f>L25</f>
        <v>0</v>
      </c>
      <c r="M24" s="23"/>
      <c r="N24" s="23"/>
      <c r="O24" s="23"/>
      <c r="P24" s="23"/>
      <c r="Q24" s="23"/>
      <c r="R24" s="23"/>
      <c r="S24" s="23"/>
      <c r="T24" s="23"/>
      <c r="U24" s="23">
        <f>U25</f>
        <v>0</v>
      </c>
      <c r="V24" s="23"/>
      <c r="W24" s="23"/>
      <c r="X24" s="23"/>
      <c r="Y24" s="20" t="e">
        <f t="shared" si="1"/>
        <v>#DIV/0!</v>
      </c>
      <c r="Z24" s="16"/>
      <c r="AA24" s="1"/>
    </row>
    <row r="25" spans="1:27" ht="25.5" hidden="1" outlineLevel="2" x14ac:dyDescent="0.25">
      <c r="A25" s="21" t="s">
        <v>114</v>
      </c>
      <c r="B25" s="30" t="s">
        <v>47</v>
      </c>
      <c r="C25" s="30" t="s">
        <v>112</v>
      </c>
      <c r="D25" s="30" t="s">
        <v>113</v>
      </c>
      <c r="E25" s="30" t="s">
        <v>8</v>
      </c>
      <c r="F25" s="22"/>
      <c r="G25" s="22"/>
      <c r="H25" s="22"/>
      <c r="I25" s="22"/>
      <c r="J25" s="22"/>
      <c r="K25" s="23"/>
      <c r="L25" s="23">
        <f>L26</f>
        <v>0</v>
      </c>
      <c r="M25" s="23"/>
      <c r="N25" s="23"/>
      <c r="O25" s="23"/>
      <c r="P25" s="23"/>
      <c r="Q25" s="23"/>
      <c r="R25" s="23"/>
      <c r="S25" s="23"/>
      <c r="T25" s="23"/>
      <c r="U25" s="23">
        <f>U26</f>
        <v>0</v>
      </c>
      <c r="V25" s="23"/>
      <c r="W25" s="23"/>
      <c r="X25" s="23"/>
      <c r="Y25" s="20" t="e">
        <f t="shared" si="1"/>
        <v>#DIV/0!</v>
      </c>
      <c r="Z25" s="16"/>
      <c r="AA25" s="1"/>
    </row>
    <row r="26" spans="1:27" ht="25.5" hidden="1" outlineLevel="2" x14ac:dyDescent="0.25">
      <c r="A26" s="21" t="s">
        <v>40</v>
      </c>
      <c r="B26" s="30" t="s">
        <v>47</v>
      </c>
      <c r="C26" s="30" t="s">
        <v>112</v>
      </c>
      <c r="D26" s="30" t="s">
        <v>113</v>
      </c>
      <c r="E26" s="30" t="s">
        <v>11</v>
      </c>
      <c r="F26" s="22"/>
      <c r="G26" s="22"/>
      <c r="H26" s="22"/>
      <c r="I26" s="22"/>
      <c r="J26" s="22"/>
      <c r="K26" s="23"/>
      <c r="L26" s="23">
        <v>0</v>
      </c>
      <c r="M26" s="23"/>
      <c r="N26" s="23"/>
      <c r="O26" s="23"/>
      <c r="P26" s="23"/>
      <c r="Q26" s="23"/>
      <c r="R26" s="23"/>
      <c r="S26" s="23"/>
      <c r="T26" s="23"/>
      <c r="U26" s="23">
        <v>0</v>
      </c>
      <c r="V26" s="23"/>
      <c r="W26" s="23"/>
      <c r="X26" s="23"/>
      <c r="Y26" s="20" t="e">
        <f t="shared" si="1"/>
        <v>#DIV/0!</v>
      </c>
      <c r="Z26" s="16"/>
      <c r="AA26" s="1"/>
    </row>
    <row r="27" spans="1:27" hidden="1" outlineLevel="2" x14ac:dyDescent="0.25">
      <c r="A27" s="31" t="s">
        <v>110</v>
      </c>
      <c r="B27" s="32" t="s">
        <v>47</v>
      </c>
      <c r="C27" s="32" t="s">
        <v>107</v>
      </c>
      <c r="D27" s="32" t="s">
        <v>111</v>
      </c>
      <c r="E27" s="32" t="s">
        <v>8</v>
      </c>
      <c r="F27" s="18"/>
      <c r="G27" s="18"/>
      <c r="H27" s="18"/>
      <c r="I27" s="18"/>
      <c r="J27" s="18"/>
      <c r="K27" s="19"/>
      <c r="L27" s="19">
        <v>0</v>
      </c>
      <c r="M27" s="23"/>
      <c r="N27" s="23"/>
      <c r="O27" s="23"/>
      <c r="P27" s="23"/>
      <c r="Q27" s="23"/>
      <c r="R27" s="23"/>
      <c r="S27" s="23"/>
      <c r="T27" s="23"/>
      <c r="U27" s="23">
        <f>U28</f>
        <v>0</v>
      </c>
      <c r="V27" s="23"/>
      <c r="W27" s="23"/>
      <c r="X27" s="23"/>
      <c r="Y27" s="20" t="e">
        <f t="shared" si="1"/>
        <v>#DIV/0!</v>
      </c>
      <c r="Z27" s="16"/>
      <c r="AA27" s="1"/>
    </row>
    <row r="28" spans="1:27" ht="27.75" hidden="1" customHeight="1" outlineLevel="2" x14ac:dyDescent="0.25">
      <c r="A28" s="21" t="s">
        <v>109</v>
      </c>
      <c r="B28" s="30" t="s">
        <v>47</v>
      </c>
      <c r="C28" s="30" t="s">
        <v>107</v>
      </c>
      <c r="D28" s="30" t="s">
        <v>9</v>
      </c>
      <c r="E28" s="30" t="s">
        <v>8</v>
      </c>
      <c r="F28" s="22"/>
      <c r="G28" s="22"/>
      <c r="H28" s="22"/>
      <c r="I28" s="22"/>
      <c r="J28" s="22"/>
      <c r="K28" s="23"/>
      <c r="L28" s="23">
        <f>L29</f>
        <v>0</v>
      </c>
      <c r="M28" s="23"/>
      <c r="N28" s="23"/>
      <c r="O28" s="23"/>
      <c r="P28" s="23"/>
      <c r="Q28" s="23"/>
      <c r="R28" s="23"/>
      <c r="S28" s="23"/>
      <c r="T28" s="23"/>
      <c r="U28" s="23">
        <f>U29</f>
        <v>0</v>
      </c>
      <c r="V28" s="23"/>
      <c r="W28" s="23"/>
      <c r="X28" s="23"/>
      <c r="Y28" s="20" t="e">
        <f t="shared" si="1"/>
        <v>#DIV/0!</v>
      </c>
      <c r="Z28" s="16"/>
      <c r="AA28" s="1"/>
    </row>
    <row r="29" spans="1:27" hidden="1" outlineLevel="3" x14ac:dyDescent="0.25">
      <c r="A29" s="21" t="s">
        <v>106</v>
      </c>
      <c r="B29" s="30" t="s">
        <v>47</v>
      </c>
      <c r="C29" s="30" t="s">
        <v>107</v>
      </c>
      <c r="D29" s="30" t="s">
        <v>108</v>
      </c>
      <c r="E29" s="30" t="s">
        <v>8</v>
      </c>
      <c r="F29" s="22"/>
      <c r="G29" s="22"/>
      <c r="H29" s="22"/>
      <c r="I29" s="22"/>
      <c r="J29" s="22"/>
      <c r="K29" s="23">
        <v>0</v>
      </c>
      <c r="L29" s="23">
        <f>L30</f>
        <v>0</v>
      </c>
      <c r="M29" s="23">
        <v>0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308.42500000000001</v>
      </c>
      <c r="U29" s="23">
        <f>U30</f>
        <v>0</v>
      </c>
      <c r="V29" s="23">
        <v>0</v>
      </c>
      <c r="W29" s="23">
        <v>0</v>
      </c>
      <c r="X29" s="23">
        <v>308.42500000000001</v>
      </c>
      <c r="Y29" s="20" t="e">
        <f t="shared" si="1"/>
        <v>#DIV/0!</v>
      </c>
      <c r="Z29" s="16">
        <v>0</v>
      </c>
      <c r="AA29" s="1"/>
    </row>
    <row r="30" spans="1:27" hidden="1" outlineLevel="4" x14ac:dyDescent="0.25">
      <c r="A30" s="21" t="s">
        <v>106</v>
      </c>
      <c r="B30" s="30" t="s">
        <v>47</v>
      </c>
      <c r="C30" s="30" t="s">
        <v>107</v>
      </c>
      <c r="D30" s="30" t="s">
        <v>108</v>
      </c>
      <c r="E30" s="30" t="s">
        <v>12</v>
      </c>
      <c r="F30" s="22"/>
      <c r="G30" s="22"/>
      <c r="H30" s="22"/>
      <c r="I30" s="22"/>
      <c r="J30" s="22"/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308.42500000000001</v>
      </c>
      <c r="U30" s="23">
        <v>0</v>
      </c>
      <c r="V30" s="23">
        <v>0</v>
      </c>
      <c r="W30" s="23">
        <v>0</v>
      </c>
      <c r="X30" s="23">
        <v>308.42500000000001</v>
      </c>
      <c r="Y30" s="20" t="e">
        <f t="shared" si="1"/>
        <v>#DIV/0!</v>
      </c>
      <c r="Z30" s="16">
        <v>0</v>
      </c>
      <c r="AA30" s="1"/>
    </row>
    <row r="31" spans="1:27" ht="25.5" outlineLevel="7" x14ac:dyDescent="0.25">
      <c r="A31" s="31" t="s">
        <v>85</v>
      </c>
      <c r="B31" s="32" t="s">
        <v>47</v>
      </c>
      <c r="C31" s="32" t="s">
        <v>20</v>
      </c>
      <c r="D31" s="32" t="s">
        <v>18</v>
      </c>
      <c r="E31" s="32" t="s">
        <v>8</v>
      </c>
      <c r="F31" s="18"/>
      <c r="G31" s="18"/>
      <c r="H31" s="18"/>
      <c r="I31" s="18"/>
      <c r="J31" s="18"/>
      <c r="K31" s="19">
        <v>0</v>
      </c>
      <c r="L31" s="19">
        <f>L32+L37+L34</f>
        <v>7.1</v>
      </c>
      <c r="M31" s="23">
        <v>0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308.42500000000001</v>
      </c>
      <c r="U31" s="23">
        <f>U32+U37+U34</f>
        <v>5.3</v>
      </c>
      <c r="V31" s="23">
        <v>0</v>
      </c>
      <c r="W31" s="23">
        <v>0</v>
      </c>
      <c r="X31" s="23">
        <v>308.42500000000001</v>
      </c>
      <c r="Y31" s="20">
        <f t="shared" si="1"/>
        <v>74.647887323943664</v>
      </c>
      <c r="Z31" s="16">
        <v>0</v>
      </c>
      <c r="AA31" s="1"/>
    </row>
    <row r="32" spans="1:27" outlineLevel="7" x14ac:dyDescent="0.25">
      <c r="A32" s="21" t="s">
        <v>84</v>
      </c>
      <c r="B32" s="30" t="s">
        <v>47</v>
      </c>
      <c r="C32" s="30" t="s">
        <v>20</v>
      </c>
      <c r="D32" s="30" t="s">
        <v>83</v>
      </c>
      <c r="E32" s="30" t="s">
        <v>8</v>
      </c>
      <c r="F32" s="22"/>
      <c r="G32" s="22"/>
      <c r="H32" s="22"/>
      <c r="I32" s="22"/>
      <c r="J32" s="22"/>
      <c r="K32" s="23">
        <v>0</v>
      </c>
      <c r="L32" s="23">
        <f>L33</f>
        <v>5.3</v>
      </c>
      <c r="M32" s="23">
        <v>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308.42500000000001</v>
      </c>
      <c r="U32" s="23">
        <f>U33</f>
        <v>5.3</v>
      </c>
      <c r="V32" s="23">
        <v>0</v>
      </c>
      <c r="W32" s="23">
        <v>0</v>
      </c>
      <c r="X32" s="23">
        <v>308.42500000000001</v>
      </c>
      <c r="Y32" s="20">
        <f t="shared" si="1"/>
        <v>100</v>
      </c>
      <c r="Z32" s="16">
        <v>0</v>
      </c>
      <c r="AA32" s="1"/>
    </row>
    <row r="33" spans="1:27" outlineLevel="1" x14ac:dyDescent="0.25">
      <c r="A33" s="21" t="s">
        <v>50</v>
      </c>
      <c r="B33" s="30" t="s">
        <v>47</v>
      </c>
      <c r="C33" s="30" t="s">
        <v>20</v>
      </c>
      <c r="D33" s="30" t="s">
        <v>83</v>
      </c>
      <c r="E33" s="30" t="s">
        <v>21</v>
      </c>
      <c r="F33" s="22"/>
      <c r="G33" s="22"/>
      <c r="H33" s="22"/>
      <c r="I33" s="22"/>
      <c r="J33" s="22"/>
      <c r="K33" s="23">
        <v>0</v>
      </c>
      <c r="L33" s="23">
        <v>5.3</v>
      </c>
      <c r="M33" s="23">
        <v>0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4819.5589</v>
      </c>
      <c r="U33" s="23">
        <v>5.3</v>
      </c>
      <c r="V33" s="23">
        <v>0</v>
      </c>
      <c r="W33" s="23">
        <v>0</v>
      </c>
      <c r="X33" s="23">
        <v>6018.3494000000001</v>
      </c>
      <c r="Y33" s="20">
        <f t="shared" si="1"/>
        <v>100</v>
      </c>
      <c r="Z33" s="16">
        <v>0</v>
      </c>
      <c r="AA33" s="1"/>
    </row>
    <row r="34" spans="1:27" ht="25.5" outlineLevel="1" x14ac:dyDescent="0.25">
      <c r="A34" s="21" t="s">
        <v>105</v>
      </c>
      <c r="B34" s="30" t="s">
        <v>47</v>
      </c>
      <c r="C34" s="30" t="s">
        <v>20</v>
      </c>
      <c r="D34" s="30" t="s">
        <v>103</v>
      </c>
      <c r="E34" s="30" t="s">
        <v>8</v>
      </c>
      <c r="F34" s="22"/>
      <c r="G34" s="22"/>
      <c r="H34" s="22"/>
      <c r="I34" s="22"/>
      <c r="J34" s="22"/>
      <c r="K34" s="23"/>
      <c r="L34" s="23">
        <f>L35</f>
        <v>0.3</v>
      </c>
      <c r="M34" s="23"/>
      <c r="N34" s="23"/>
      <c r="O34" s="23"/>
      <c r="P34" s="23"/>
      <c r="Q34" s="23"/>
      <c r="R34" s="23"/>
      <c r="S34" s="23"/>
      <c r="T34" s="23"/>
      <c r="U34" s="23">
        <f>U35</f>
        <v>0</v>
      </c>
      <c r="V34" s="23"/>
      <c r="W34" s="23"/>
      <c r="X34" s="23"/>
      <c r="Y34" s="20">
        <f t="shared" si="1"/>
        <v>0</v>
      </c>
      <c r="Z34" s="16"/>
      <c r="AA34" s="1"/>
    </row>
    <row r="35" spans="1:27" outlineLevel="1" x14ac:dyDescent="0.25">
      <c r="A35" s="21" t="s">
        <v>104</v>
      </c>
      <c r="B35" s="30" t="s">
        <v>47</v>
      </c>
      <c r="C35" s="30" t="s">
        <v>20</v>
      </c>
      <c r="D35" s="30" t="s">
        <v>103</v>
      </c>
      <c r="E35" s="30" t="s">
        <v>8</v>
      </c>
      <c r="F35" s="22"/>
      <c r="G35" s="22"/>
      <c r="H35" s="22"/>
      <c r="I35" s="22"/>
      <c r="J35" s="22"/>
      <c r="K35" s="23"/>
      <c r="L35" s="23">
        <f>L36</f>
        <v>0.3</v>
      </c>
      <c r="M35" s="23"/>
      <c r="N35" s="23"/>
      <c r="O35" s="23"/>
      <c r="P35" s="23"/>
      <c r="Q35" s="23"/>
      <c r="R35" s="23"/>
      <c r="S35" s="23"/>
      <c r="T35" s="23"/>
      <c r="U35" s="23">
        <f>U36</f>
        <v>0</v>
      </c>
      <c r="V35" s="23"/>
      <c r="W35" s="23"/>
      <c r="X35" s="23"/>
      <c r="Y35" s="20">
        <f t="shared" si="1"/>
        <v>0</v>
      </c>
      <c r="Z35" s="16"/>
      <c r="AA35" s="1"/>
    </row>
    <row r="36" spans="1:27" ht="25.5" outlineLevel="1" x14ac:dyDescent="0.25">
      <c r="A36" s="21" t="s">
        <v>40</v>
      </c>
      <c r="B36" s="30" t="s">
        <v>47</v>
      </c>
      <c r="C36" s="30" t="s">
        <v>20</v>
      </c>
      <c r="D36" s="30" t="s">
        <v>103</v>
      </c>
      <c r="E36" s="30" t="s">
        <v>11</v>
      </c>
      <c r="F36" s="22"/>
      <c r="G36" s="22"/>
      <c r="H36" s="22"/>
      <c r="I36" s="22"/>
      <c r="J36" s="22"/>
      <c r="K36" s="23"/>
      <c r="L36" s="23">
        <v>0.3</v>
      </c>
      <c r="M36" s="23"/>
      <c r="N36" s="23"/>
      <c r="O36" s="23"/>
      <c r="P36" s="23"/>
      <c r="Q36" s="23"/>
      <c r="R36" s="23"/>
      <c r="S36" s="23"/>
      <c r="T36" s="23"/>
      <c r="U36" s="23">
        <v>0</v>
      </c>
      <c r="V36" s="23"/>
      <c r="W36" s="23"/>
      <c r="X36" s="23"/>
      <c r="Y36" s="20">
        <f t="shared" si="1"/>
        <v>0</v>
      </c>
      <c r="Z36" s="16"/>
      <c r="AA36" s="1"/>
    </row>
    <row r="37" spans="1:27" outlineLevel="2" x14ac:dyDescent="0.25">
      <c r="A37" s="21" t="s">
        <v>76</v>
      </c>
      <c r="B37" s="30" t="s">
        <v>47</v>
      </c>
      <c r="C37" s="30" t="s">
        <v>20</v>
      </c>
      <c r="D37" s="30" t="s">
        <v>82</v>
      </c>
      <c r="E37" s="30" t="s">
        <v>8</v>
      </c>
      <c r="F37" s="22"/>
      <c r="G37" s="22"/>
      <c r="H37" s="22"/>
      <c r="I37" s="22"/>
      <c r="J37" s="22"/>
      <c r="K37" s="23">
        <v>0</v>
      </c>
      <c r="L37" s="23">
        <f>L38</f>
        <v>1.5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f>U38</f>
        <v>0</v>
      </c>
      <c r="V37" s="23">
        <v>0</v>
      </c>
      <c r="W37" s="23">
        <v>0</v>
      </c>
      <c r="X37" s="23">
        <v>1197.7950000000001</v>
      </c>
      <c r="Y37" s="20">
        <f t="shared" si="1"/>
        <v>0</v>
      </c>
      <c r="Z37" s="16">
        <v>0</v>
      </c>
      <c r="AA37" s="1"/>
    </row>
    <row r="38" spans="1:27" outlineLevel="4" x14ac:dyDescent="0.25">
      <c r="A38" s="21" t="s">
        <v>81</v>
      </c>
      <c r="B38" s="30" t="s">
        <v>47</v>
      </c>
      <c r="C38" s="30" t="s">
        <v>20</v>
      </c>
      <c r="D38" s="30" t="s">
        <v>102</v>
      </c>
      <c r="E38" s="30" t="s">
        <v>8</v>
      </c>
      <c r="F38" s="22"/>
      <c r="G38" s="22"/>
      <c r="H38" s="22"/>
      <c r="I38" s="22"/>
      <c r="J38" s="22"/>
      <c r="K38" s="23">
        <v>0</v>
      </c>
      <c r="L38" s="23">
        <f>L39</f>
        <v>1.5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f>U39</f>
        <v>0</v>
      </c>
      <c r="V38" s="23">
        <v>0</v>
      </c>
      <c r="W38" s="23">
        <v>0</v>
      </c>
      <c r="X38" s="23">
        <v>1197.7950000000001</v>
      </c>
      <c r="Y38" s="20">
        <f t="shared" si="1"/>
        <v>0</v>
      </c>
      <c r="Z38" s="16">
        <v>0</v>
      </c>
      <c r="AA38" s="1"/>
    </row>
    <row r="39" spans="1:27" outlineLevel="7" x14ac:dyDescent="0.25">
      <c r="A39" s="21" t="s">
        <v>79</v>
      </c>
      <c r="B39" s="30" t="s">
        <v>47</v>
      </c>
      <c r="C39" s="30" t="s">
        <v>20</v>
      </c>
      <c r="D39" s="30" t="s">
        <v>80</v>
      </c>
      <c r="E39" s="30" t="s">
        <v>12</v>
      </c>
      <c r="F39" s="22"/>
      <c r="G39" s="22"/>
      <c r="H39" s="22"/>
      <c r="I39" s="22"/>
      <c r="J39" s="22"/>
      <c r="K39" s="23">
        <v>0</v>
      </c>
      <c r="L39" s="23">
        <v>1.5</v>
      </c>
      <c r="M39" s="23">
        <v>0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0</v>
      </c>
      <c r="U39" s="23">
        <v>0</v>
      </c>
      <c r="V39" s="23">
        <v>0</v>
      </c>
      <c r="W39" s="23">
        <v>0</v>
      </c>
      <c r="X39" s="23">
        <v>1197.7950000000001</v>
      </c>
      <c r="Y39" s="20">
        <f t="shared" si="1"/>
        <v>0</v>
      </c>
      <c r="Z39" s="16">
        <v>0</v>
      </c>
      <c r="AA39" s="1"/>
    </row>
    <row r="40" spans="1:27" outlineLevel="7" x14ac:dyDescent="0.25">
      <c r="A40" s="31" t="s">
        <v>78</v>
      </c>
      <c r="B40" s="32" t="s">
        <v>47</v>
      </c>
      <c r="C40" s="32" t="s">
        <v>73</v>
      </c>
      <c r="D40" s="32" t="s">
        <v>7</v>
      </c>
      <c r="E40" s="32" t="s">
        <v>8</v>
      </c>
      <c r="F40" s="18"/>
      <c r="G40" s="18"/>
      <c r="H40" s="18"/>
      <c r="I40" s="18"/>
      <c r="J40" s="18"/>
      <c r="K40" s="19">
        <v>0</v>
      </c>
      <c r="L40" s="19">
        <f>L41</f>
        <v>90.6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f>U41</f>
        <v>90.6</v>
      </c>
      <c r="V40" s="19">
        <v>0</v>
      </c>
      <c r="W40" s="19">
        <v>0</v>
      </c>
      <c r="X40" s="19">
        <v>1197.7950000000001</v>
      </c>
      <c r="Y40" s="24">
        <f t="shared" si="1"/>
        <v>100</v>
      </c>
      <c r="Z40" s="16">
        <v>0</v>
      </c>
      <c r="AA40" s="1"/>
    </row>
    <row r="41" spans="1:27" outlineLevel="2" x14ac:dyDescent="0.25">
      <c r="A41" s="21" t="s">
        <v>77</v>
      </c>
      <c r="B41" s="22">
        <v>989</v>
      </c>
      <c r="C41" s="30" t="s">
        <v>73</v>
      </c>
      <c r="D41" s="30" t="s">
        <v>7</v>
      </c>
      <c r="E41" s="22" t="s">
        <v>8</v>
      </c>
      <c r="F41" s="22"/>
      <c r="G41" s="22"/>
      <c r="H41" s="22"/>
      <c r="I41" s="22"/>
      <c r="J41" s="22"/>
      <c r="K41" s="23">
        <v>0</v>
      </c>
      <c r="L41" s="23">
        <f>L42</f>
        <v>90.6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287.60210000000001</v>
      </c>
      <c r="U41" s="23">
        <f>U42</f>
        <v>90.6</v>
      </c>
      <c r="V41" s="23">
        <v>0</v>
      </c>
      <c r="W41" s="23">
        <v>0</v>
      </c>
      <c r="X41" s="23">
        <v>287.60210000000001</v>
      </c>
      <c r="Y41" s="20">
        <f t="shared" si="1"/>
        <v>100</v>
      </c>
      <c r="Z41" s="16">
        <v>0</v>
      </c>
      <c r="AA41" s="1"/>
    </row>
    <row r="42" spans="1:27" outlineLevel="4" x14ac:dyDescent="0.25">
      <c r="A42" s="21" t="s">
        <v>76</v>
      </c>
      <c r="B42" s="22">
        <v>989</v>
      </c>
      <c r="C42" s="30" t="s">
        <v>73</v>
      </c>
      <c r="D42" s="22">
        <v>1020000000</v>
      </c>
      <c r="E42" s="22" t="s">
        <v>8</v>
      </c>
      <c r="F42" s="22"/>
      <c r="G42" s="22"/>
      <c r="H42" s="22"/>
      <c r="I42" s="22"/>
      <c r="J42" s="22"/>
      <c r="K42" s="23">
        <v>0</v>
      </c>
      <c r="L42" s="23">
        <f>L43</f>
        <v>90.6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287.60210000000001</v>
      </c>
      <c r="U42" s="23">
        <f>U43</f>
        <v>90.6</v>
      </c>
      <c r="V42" s="23">
        <v>0</v>
      </c>
      <c r="W42" s="23">
        <v>0</v>
      </c>
      <c r="X42" s="23">
        <v>287.60210000000001</v>
      </c>
      <c r="Y42" s="20">
        <f t="shared" si="1"/>
        <v>100</v>
      </c>
      <c r="Z42" s="16">
        <v>0</v>
      </c>
      <c r="AA42" s="1"/>
    </row>
    <row r="43" spans="1:27" ht="51" outlineLevel="7" x14ac:dyDescent="0.25">
      <c r="A43" s="21" t="s">
        <v>75</v>
      </c>
      <c r="B43" s="22">
        <v>989</v>
      </c>
      <c r="C43" s="30" t="s">
        <v>73</v>
      </c>
      <c r="D43" s="30" t="s">
        <v>74</v>
      </c>
      <c r="E43" s="30" t="s">
        <v>8</v>
      </c>
      <c r="F43" s="22"/>
      <c r="G43" s="22"/>
      <c r="H43" s="22"/>
      <c r="I43" s="22"/>
      <c r="J43" s="22"/>
      <c r="K43" s="23">
        <v>0</v>
      </c>
      <c r="L43" s="23">
        <f>L44+L45</f>
        <v>90.6</v>
      </c>
      <c r="M43" s="23">
        <v>0</v>
      </c>
      <c r="N43" s="23">
        <v>0</v>
      </c>
      <c r="O43" s="23">
        <v>0</v>
      </c>
      <c r="P43" s="23">
        <v>0</v>
      </c>
      <c r="Q43" s="23">
        <v>0</v>
      </c>
      <c r="R43" s="23">
        <v>0</v>
      </c>
      <c r="S43" s="23">
        <v>0</v>
      </c>
      <c r="T43" s="23">
        <v>22.608000000000001</v>
      </c>
      <c r="U43" s="23">
        <f>U44+U45</f>
        <v>90.6</v>
      </c>
      <c r="V43" s="23">
        <v>0</v>
      </c>
      <c r="W43" s="23">
        <v>0</v>
      </c>
      <c r="X43" s="23">
        <v>22.608000000000001</v>
      </c>
      <c r="Y43" s="20">
        <f t="shared" si="1"/>
        <v>100</v>
      </c>
      <c r="Z43" s="16">
        <v>0</v>
      </c>
      <c r="AA43" s="1"/>
    </row>
    <row r="44" spans="1:27" ht="63.75" outlineLevel="7" x14ac:dyDescent="0.25">
      <c r="A44" s="21" t="s">
        <v>63</v>
      </c>
      <c r="B44" s="22">
        <v>989</v>
      </c>
      <c r="C44" s="30" t="s">
        <v>73</v>
      </c>
      <c r="D44" s="30" t="s">
        <v>74</v>
      </c>
      <c r="E44" s="30" t="s">
        <v>10</v>
      </c>
      <c r="F44" s="22"/>
      <c r="G44" s="22"/>
      <c r="H44" s="22"/>
      <c r="I44" s="22"/>
      <c r="J44" s="22"/>
      <c r="K44" s="23">
        <v>0</v>
      </c>
      <c r="L44" s="23">
        <v>87.6</v>
      </c>
      <c r="M44" s="23">
        <v>0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87.6</v>
      </c>
      <c r="V44" s="23">
        <v>0</v>
      </c>
      <c r="W44" s="23">
        <v>0</v>
      </c>
      <c r="X44" s="23">
        <v>22.608000000000001</v>
      </c>
      <c r="Y44" s="20">
        <f t="shared" si="1"/>
        <v>100</v>
      </c>
      <c r="Z44" s="16">
        <v>0</v>
      </c>
      <c r="AA44" s="1"/>
    </row>
    <row r="45" spans="1:27" ht="25.5" outlineLevel="7" x14ac:dyDescent="0.25">
      <c r="A45" s="21" t="s">
        <v>40</v>
      </c>
      <c r="B45" s="22">
        <v>989</v>
      </c>
      <c r="C45" s="30" t="s">
        <v>73</v>
      </c>
      <c r="D45" s="30" t="s">
        <v>74</v>
      </c>
      <c r="E45" s="30" t="s">
        <v>11</v>
      </c>
      <c r="F45" s="22"/>
      <c r="G45" s="22"/>
      <c r="H45" s="22"/>
      <c r="I45" s="22"/>
      <c r="J45" s="22"/>
      <c r="K45" s="23">
        <v>0</v>
      </c>
      <c r="L45" s="23">
        <v>3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264.9941</v>
      </c>
      <c r="U45" s="23">
        <v>3</v>
      </c>
      <c r="V45" s="23">
        <v>0</v>
      </c>
      <c r="W45" s="23">
        <v>0</v>
      </c>
      <c r="X45" s="23">
        <v>264.9941</v>
      </c>
      <c r="Y45" s="20">
        <f t="shared" ref="Y45:Y80" si="2">U45/L45*100</f>
        <v>100</v>
      </c>
      <c r="Z45" s="16">
        <v>0</v>
      </c>
      <c r="AA45" s="1"/>
    </row>
    <row r="46" spans="1:27" outlineLevel="7" x14ac:dyDescent="0.25">
      <c r="A46" s="31" t="s">
        <v>72</v>
      </c>
      <c r="B46" s="32" t="s">
        <v>47</v>
      </c>
      <c r="C46" s="32" t="s">
        <v>19</v>
      </c>
      <c r="D46" s="32" t="s">
        <v>7</v>
      </c>
      <c r="E46" s="32" t="s">
        <v>8</v>
      </c>
      <c r="F46" s="18"/>
      <c r="G46" s="18"/>
      <c r="H46" s="18"/>
      <c r="I46" s="18"/>
      <c r="J46" s="18"/>
      <c r="K46" s="19">
        <v>0</v>
      </c>
      <c r="L46" s="19">
        <f t="shared" ref="L46:L52" si="3">L47</f>
        <v>975.8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f t="shared" ref="U46:U52" si="4">U47</f>
        <v>970.8</v>
      </c>
      <c r="V46" s="19">
        <v>0</v>
      </c>
      <c r="W46" s="19">
        <v>0</v>
      </c>
      <c r="X46" s="19">
        <v>263.96140000000003</v>
      </c>
      <c r="Y46" s="24">
        <f t="shared" si="2"/>
        <v>99.487599918015988</v>
      </c>
      <c r="Z46" s="16">
        <v>0</v>
      </c>
      <c r="AA46" s="1"/>
    </row>
    <row r="47" spans="1:27" outlineLevel="7" x14ac:dyDescent="0.25">
      <c r="A47" s="21" t="s">
        <v>71</v>
      </c>
      <c r="B47" s="30" t="s">
        <v>47</v>
      </c>
      <c r="C47" s="30" t="s">
        <v>61</v>
      </c>
      <c r="D47" s="30" t="s">
        <v>7</v>
      </c>
      <c r="E47" s="30" t="s">
        <v>8</v>
      </c>
      <c r="F47" s="22"/>
      <c r="G47" s="22"/>
      <c r="H47" s="22"/>
      <c r="I47" s="22"/>
      <c r="J47" s="22"/>
      <c r="K47" s="23">
        <v>0</v>
      </c>
      <c r="L47" s="23">
        <f t="shared" si="3"/>
        <v>975.8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f t="shared" si="4"/>
        <v>970.8</v>
      </c>
      <c r="V47" s="23">
        <v>0</v>
      </c>
      <c r="W47" s="23">
        <v>0</v>
      </c>
      <c r="X47" s="23">
        <v>1.0327</v>
      </c>
      <c r="Y47" s="20">
        <f t="shared" si="2"/>
        <v>99.487599918015988</v>
      </c>
      <c r="Z47" s="16">
        <v>0</v>
      </c>
      <c r="AA47" s="1"/>
    </row>
    <row r="48" spans="1:27" ht="38.25" outlineLevel="4" x14ac:dyDescent="0.25">
      <c r="A48" s="21" t="s">
        <v>70</v>
      </c>
      <c r="B48" s="30" t="s">
        <v>47</v>
      </c>
      <c r="C48" s="30" t="s">
        <v>61</v>
      </c>
      <c r="D48" s="30" t="s">
        <v>9</v>
      </c>
      <c r="E48" s="30" t="s">
        <v>8</v>
      </c>
      <c r="F48" s="22"/>
      <c r="G48" s="22"/>
      <c r="H48" s="22"/>
      <c r="I48" s="22"/>
      <c r="J48" s="22"/>
      <c r="K48" s="23">
        <v>0</v>
      </c>
      <c r="L48" s="23">
        <f t="shared" si="3"/>
        <v>975.8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23">
        <v>0</v>
      </c>
      <c r="T48" s="23">
        <v>0</v>
      </c>
      <c r="U48" s="23">
        <f t="shared" si="4"/>
        <v>970.8</v>
      </c>
      <c r="V48" s="23">
        <v>0</v>
      </c>
      <c r="W48" s="23">
        <v>0</v>
      </c>
      <c r="X48" s="23">
        <v>0</v>
      </c>
      <c r="Y48" s="20">
        <f t="shared" si="2"/>
        <v>99.487599918015988</v>
      </c>
      <c r="Z48" s="16">
        <v>0</v>
      </c>
      <c r="AA48" s="1"/>
    </row>
    <row r="49" spans="1:27" ht="51" outlineLevel="2" x14ac:dyDescent="0.25">
      <c r="A49" s="21" t="s">
        <v>68</v>
      </c>
      <c r="B49" s="30" t="s">
        <v>47</v>
      </c>
      <c r="C49" s="30" t="s">
        <v>61</v>
      </c>
      <c r="D49" s="30" t="s">
        <v>69</v>
      </c>
      <c r="E49" s="30" t="s">
        <v>8</v>
      </c>
      <c r="F49" s="22"/>
      <c r="G49" s="22"/>
      <c r="H49" s="22"/>
      <c r="I49" s="22"/>
      <c r="J49" s="22"/>
      <c r="K49" s="23">
        <v>0</v>
      </c>
      <c r="L49" s="23">
        <f t="shared" si="3"/>
        <v>975.8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4531.9567999999999</v>
      </c>
      <c r="U49" s="23">
        <f t="shared" si="4"/>
        <v>970.8</v>
      </c>
      <c r="V49" s="23">
        <v>0</v>
      </c>
      <c r="W49" s="23">
        <v>0</v>
      </c>
      <c r="X49" s="23">
        <v>4532.9522999999999</v>
      </c>
      <c r="Y49" s="20">
        <f t="shared" si="2"/>
        <v>99.487599918015988</v>
      </c>
      <c r="Z49" s="16">
        <v>0</v>
      </c>
      <c r="AA49" s="1"/>
    </row>
    <row r="50" spans="1:27" ht="25.5" outlineLevel="4" x14ac:dyDescent="0.25">
      <c r="A50" s="21" t="s">
        <v>67</v>
      </c>
      <c r="B50" s="30" t="s">
        <v>47</v>
      </c>
      <c r="C50" s="30" t="s">
        <v>61</v>
      </c>
      <c r="D50" s="30" t="s">
        <v>13</v>
      </c>
      <c r="E50" s="30" t="s">
        <v>8</v>
      </c>
      <c r="F50" s="22"/>
      <c r="G50" s="22"/>
      <c r="H50" s="22"/>
      <c r="I50" s="22"/>
      <c r="J50" s="22"/>
      <c r="K50" s="23">
        <v>0</v>
      </c>
      <c r="L50" s="23">
        <f t="shared" si="3"/>
        <v>975.8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2777.4445999999998</v>
      </c>
      <c r="U50" s="23">
        <f t="shared" si="4"/>
        <v>970.8</v>
      </c>
      <c r="V50" s="23">
        <v>0</v>
      </c>
      <c r="W50" s="23">
        <v>0</v>
      </c>
      <c r="X50" s="23">
        <v>2777.4445999999998</v>
      </c>
      <c r="Y50" s="20">
        <f t="shared" si="2"/>
        <v>99.487599918015988</v>
      </c>
      <c r="Z50" s="16">
        <v>0</v>
      </c>
      <c r="AA50" s="1"/>
    </row>
    <row r="51" spans="1:27" ht="63.75" outlineLevel="5" x14ac:dyDescent="0.25">
      <c r="A51" s="21" t="s">
        <v>66</v>
      </c>
      <c r="B51" s="30" t="s">
        <v>47</v>
      </c>
      <c r="C51" s="30" t="s">
        <v>61</v>
      </c>
      <c r="D51" s="30" t="s">
        <v>13</v>
      </c>
      <c r="E51" s="30" t="s">
        <v>10</v>
      </c>
      <c r="F51" s="22"/>
      <c r="G51" s="22"/>
      <c r="H51" s="22"/>
      <c r="I51" s="22"/>
      <c r="J51" s="22"/>
      <c r="K51" s="23">
        <v>0</v>
      </c>
      <c r="L51" s="23">
        <f t="shared" si="3"/>
        <v>975.8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2777.4445999999998</v>
      </c>
      <c r="U51" s="23">
        <f t="shared" si="4"/>
        <v>970.8</v>
      </c>
      <c r="V51" s="23">
        <v>0</v>
      </c>
      <c r="W51" s="23">
        <v>0</v>
      </c>
      <c r="X51" s="23">
        <v>2777.4445999999998</v>
      </c>
      <c r="Y51" s="20">
        <f t="shared" si="2"/>
        <v>99.487599918015988</v>
      </c>
      <c r="Z51" s="16">
        <v>0</v>
      </c>
      <c r="AA51" s="1"/>
    </row>
    <row r="52" spans="1:27" outlineLevel="7" x14ac:dyDescent="0.25">
      <c r="A52" s="21" t="s">
        <v>37</v>
      </c>
      <c r="B52" s="30" t="s">
        <v>47</v>
      </c>
      <c r="C52" s="30" t="s">
        <v>61</v>
      </c>
      <c r="D52" s="30" t="s">
        <v>65</v>
      </c>
      <c r="E52" s="30" t="s">
        <v>8</v>
      </c>
      <c r="F52" s="22"/>
      <c r="G52" s="22"/>
      <c r="H52" s="22"/>
      <c r="I52" s="22"/>
      <c r="J52" s="22"/>
      <c r="K52" s="23">
        <v>0</v>
      </c>
      <c r="L52" s="23">
        <f t="shared" si="3"/>
        <v>975.8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20.838100000000001</v>
      </c>
      <c r="U52" s="23">
        <f t="shared" si="4"/>
        <v>970.8</v>
      </c>
      <c r="V52" s="23">
        <v>0</v>
      </c>
      <c r="W52" s="23">
        <v>0</v>
      </c>
      <c r="X52" s="23">
        <v>20.838100000000001</v>
      </c>
      <c r="Y52" s="20">
        <f t="shared" si="2"/>
        <v>99.487599918015988</v>
      </c>
      <c r="Z52" s="16">
        <v>0</v>
      </c>
      <c r="AA52" s="1"/>
    </row>
    <row r="53" spans="1:27" ht="25.5" outlineLevel="7" x14ac:dyDescent="0.25">
      <c r="A53" s="21" t="s">
        <v>64</v>
      </c>
      <c r="B53" s="30" t="s">
        <v>47</v>
      </c>
      <c r="C53" s="30" t="s">
        <v>61</v>
      </c>
      <c r="D53" s="30" t="s">
        <v>62</v>
      </c>
      <c r="E53" s="30" t="s">
        <v>8</v>
      </c>
      <c r="F53" s="22"/>
      <c r="G53" s="22"/>
      <c r="H53" s="22"/>
      <c r="I53" s="22"/>
      <c r="J53" s="22"/>
      <c r="K53" s="23">
        <v>0</v>
      </c>
      <c r="L53" s="23">
        <f>L54+L55</f>
        <v>975.8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f>U54+U55</f>
        <v>970.8</v>
      </c>
      <c r="V53" s="23">
        <v>0</v>
      </c>
      <c r="W53" s="23">
        <v>0</v>
      </c>
      <c r="X53" s="23">
        <v>20.838100000000001</v>
      </c>
      <c r="Y53" s="20">
        <f t="shared" si="2"/>
        <v>99.487599918015988</v>
      </c>
      <c r="Z53" s="16">
        <v>0</v>
      </c>
      <c r="AA53" s="1"/>
    </row>
    <row r="54" spans="1:27" ht="63.75" outlineLevel="7" x14ac:dyDescent="0.25">
      <c r="A54" s="21" t="s">
        <v>63</v>
      </c>
      <c r="B54" s="30" t="s">
        <v>47</v>
      </c>
      <c r="C54" s="30" t="s">
        <v>61</v>
      </c>
      <c r="D54" s="30" t="s">
        <v>62</v>
      </c>
      <c r="E54" s="30" t="s">
        <v>10</v>
      </c>
      <c r="F54" s="22"/>
      <c r="G54" s="22"/>
      <c r="H54" s="22"/>
      <c r="I54" s="22"/>
      <c r="J54" s="22"/>
      <c r="K54" s="23">
        <v>0</v>
      </c>
      <c r="L54" s="23">
        <v>954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2756.6064999999999</v>
      </c>
      <c r="U54" s="23">
        <v>951</v>
      </c>
      <c r="V54" s="23">
        <v>0</v>
      </c>
      <c r="W54" s="23">
        <v>0</v>
      </c>
      <c r="X54" s="23">
        <v>2756.6064999999999</v>
      </c>
      <c r="Y54" s="20">
        <f t="shared" si="2"/>
        <v>99.685534591194966</v>
      </c>
      <c r="Z54" s="16">
        <v>0</v>
      </c>
      <c r="AA54" s="1"/>
    </row>
    <row r="55" spans="1:27" ht="25.5" outlineLevel="7" x14ac:dyDescent="0.25">
      <c r="A55" s="21" t="s">
        <v>40</v>
      </c>
      <c r="B55" s="30" t="s">
        <v>47</v>
      </c>
      <c r="C55" s="30" t="s">
        <v>61</v>
      </c>
      <c r="D55" s="30" t="s">
        <v>62</v>
      </c>
      <c r="E55" s="30" t="s">
        <v>11</v>
      </c>
      <c r="F55" s="22"/>
      <c r="G55" s="22"/>
      <c r="H55" s="22"/>
      <c r="I55" s="22"/>
      <c r="J55" s="22"/>
      <c r="K55" s="23">
        <v>0</v>
      </c>
      <c r="L55" s="23">
        <v>21.8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19.8</v>
      </c>
      <c r="V55" s="23">
        <v>0</v>
      </c>
      <c r="W55" s="23">
        <v>0</v>
      </c>
      <c r="X55" s="23">
        <v>2756.6064999999999</v>
      </c>
      <c r="Y55" s="20">
        <f t="shared" si="2"/>
        <v>90.825688073394488</v>
      </c>
      <c r="Z55" s="16">
        <v>0</v>
      </c>
      <c r="AA55" s="1"/>
    </row>
    <row r="56" spans="1:27" outlineLevel="4" x14ac:dyDescent="0.25">
      <c r="A56" s="31" t="s">
        <v>60</v>
      </c>
      <c r="B56" s="32" t="s">
        <v>47</v>
      </c>
      <c r="C56" s="32" t="s">
        <v>22</v>
      </c>
      <c r="D56" s="32" t="s">
        <v>7</v>
      </c>
      <c r="E56" s="32" t="s">
        <v>8</v>
      </c>
      <c r="F56" s="18"/>
      <c r="G56" s="18"/>
      <c r="H56" s="18"/>
      <c r="I56" s="18"/>
      <c r="J56" s="18"/>
      <c r="K56" s="19">
        <v>0</v>
      </c>
      <c r="L56" s="19">
        <f>L57+L62</f>
        <v>703.3</v>
      </c>
      <c r="M56" s="19">
        <v>0</v>
      </c>
      <c r="N56" s="19">
        <v>0</v>
      </c>
      <c r="O56" s="19">
        <v>0</v>
      </c>
      <c r="P56" s="19">
        <v>0</v>
      </c>
      <c r="Q56" s="19">
        <v>0</v>
      </c>
      <c r="R56" s="19">
        <v>0</v>
      </c>
      <c r="S56" s="19">
        <v>0</v>
      </c>
      <c r="T56" s="19">
        <v>1754.5121999999999</v>
      </c>
      <c r="U56" s="19">
        <f>U57+U62</f>
        <v>440.2</v>
      </c>
      <c r="V56" s="19">
        <v>0</v>
      </c>
      <c r="W56" s="19">
        <v>0</v>
      </c>
      <c r="X56" s="19">
        <v>1754.5121999999999</v>
      </c>
      <c r="Y56" s="24">
        <f t="shared" si="2"/>
        <v>62.590644106355754</v>
      </c>
      <c r="Z56" s="16">
        <v>0</v>
      </c>
      <c r="AA56" s="1"/>
    </row>
    <row r="57" spans="1:27" outlineLevel="7" x14ac:dyDescent="0.25">
      <c r="A57" s="21" t="s">
        <v>59</v>
      </c>
      <c r="B57" s="30" t="s">
        <v>47</v>
      </c>
      <c r="C57" s="30" t="s">
        <v>22</v>
      </c>
      <c r="D57" s="30" t="s">
        <v>7</v>
      </c>
      <c r="E57" s="30" t="s">
        <v>8</v>
      </c>
      <c r="F57" s="22"/>
      <c r="G57" s="22"/>
      <c r="H57" s="22"/>
      <c r="I57" s="22"/>
      <c r="J57" s="22"/>
      <c r="K57" s="23">
        <v>0</v>
      </c>
      <c r="L57" s="23">
        <f>L58</f>
        <v>694.3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1754.5121999999999</v>
      </c>
      <c r="U57" s="23">
        <f>U58</f>
        <v>431.2</v>
      </c>
      <c r="V57" s="23">
        <v>0</v>
      </c>
      <c r="W57" s="23">
        <v>0</v>
      </c>
      <c r="X57" s="23">
        <v>1754.5121999999999</v>
      </c>
      <c r="Y57" s="20">
        <f t="shared" si="2"/>
        <v>62.105717989341791</v>
      </c>
      <c r="Z57" s="16">
        <v>0</v>
      </c>
      <c r="AA57" s="1"/>
    </row>
    <row r="58" spans="1:27" ht="51" outlineLevel="7" x14ac:dyDescent="0.25">
      <c r="A58" s="21" t="s">
        <v>46</v>
      </c>
      <c r="B58" s="30" t="s">
        <v>47</v>
      </c>
      <c r="C58" s="30" t="s">
        <v>22</v>
      </c>
      <c r="D58" s="30" t="s">
        <v>25</v>
      </c>
      <c r="E58" s="30" t="s">
        <v>8</v>
      </c>
      <c r="F58" s="22"/>
      <c r="G58" s="22"/>
      <c r="H58" s="22"/>
      <c r="I58" s="22"/>
      <c r="J58" s="22"/>
      <c r="K58" s="23">
        <v>0</v>
      </c>
      <c r="L58" s="23">
        <f>L59</f>
        <v>694.3</v>
      </c>
      <c r="M58" s="23">
        <v>0</v>
      </c>
      <c r="N58" s="23">
        <v>0</v>
      </c>
      <c r="O58" s="23">
        <v>0</v>
      </c>
      <c r="P58" s="23">
        <v>0</v>
      </c>
      <c r="Q58" s="23">
        <v>0</v>
      </c>
      <c r="R58" s="23">
        <v>0</v>
      </c>
      <c r="S58" s="23">
        <v>0</v>
      </c>
      <c r="T58" s="23">
        <v>1754.5121999999999</v>
      </c>
      <c r="U58" s="23">
        <f>U59</f>
        <v>431.2</v>
      </c>
      <c r="V58" s="23">
        <v>0</v>
      </c>
      <c r="W58" s="23">
        <v>0</v>
      </c>
      <c r="X58" s="23">
        <v>1754.5121999999999</v>
      </c>
      <c r="Y58" s="20">
        <f t="shared" si="2"/>
        <v>62.105717989341791</v>
      </c>
      <c r="Z58" s="16">
        <v>0</v>
      </c>
      <c r="AA58" s="1"/>
    </row>
    <row r="59" spans="1:27" outlineLevel="4" x14ac:dyDescent="0.25">
      <c r="A59" s="21" t="s">
        <v>37</v>
      </c>
      <c r="B59" s="30" t="s">
        <v>47</v>
      </c>
      <c r="C59" s="30" t="s">
        <v>22</v>
      </c>
      <c r="D59" s="30" t="s">
        <v>45</v>
      </c>
      <c r="E59" s="30" t="s">
        <v>8</v>
      </c>
      <c r="F59" s="22"/>
      <c r="G59" s="22"/>
      <c r="H59" s="22"/>
      <c r="I59" s="22"/>
      <c r="J59" s="22"/>
      <c r="K59" s="23">
        <v>0</v>
      </c>
      <c r="L59" s="23">
        <f>L60</f>
        <v>694.3</v>
      </c>
      <c r="M59" s="23">
        <v>0</v>
      </c>
      <c r="N59" s="23">
        <v>0</v>
      </c>
      <c r="O59" s="23">
        <v>0</v>
      </c>
      <c r="P59" s="23">
        <v>0</v>
      </c>
      <c r="Q59" s="23">
        <v>0</v>
      </c>
      <c r="R59" s="23">
        <v>0</v>
      </c>
      <c r="S59" s="23">
        <v>0</v>
      </c>
      <c r="T59" s="23">
        <v>0</v>
      </c>
      <c r="U59" s="23">
        <f>U60</f>
        <v>431.2</v>
      </c>
      <c r="V59" s="23">
        <v>0</v>
      </c>
      <c r="W59" s="23">
        <v>0</v>
      </c>
      <c r="X59" s="23">
        <v>0.99550000000000005</v>
      </c>
      <c r="Y59" s="20">
        <f t="shared" si="2"/>
        <v>62.105717989341791</v>
      </c>
      <c r="Z59" s="16">
        <v>0</v>
      </c>
      <c r="AA59" s="1"/>
    </row>
    <row r="60" spans="1:27" ht="38.25" outlineLevel="7" x14ac:dyDescent="0.25">
      <c r="A60" s="21" t="s">
        <v>58</v>
      </c>
      <c r="B60" s="30" t="s">
        <v>47</v>
      </c>
      <c r="C60" s="30" t="s">
        <v>22</v>
      </c>
      <c r="D60" s="30" t="s">
        <v>57</v>
      </c>
      <c r="E60" s="30" t="s">
        <v>8</v>
      </c>
      <c r="F60" s="22"/>
      <c r="G60" s="22"/>
      <c r="H60" s="22"/>
      <c r="I60" s="22"/>
      <c r="J60" s="22"/>
      <c r="K60" s="23">
        <v>0</v>
      </c>
      <c r="L60" s="23">
        <f>L61</f>
        <v>694.3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f>U61</f>
        <v>431.2</v>
      </c>
      <c r="V60" s="23">
        <v>0</v>
      </c>
      <c r="W60" s="23">
        <v>0</v>
      </c>
      <c r="X60" s="23">
        <v>0.99550000000000005</v>
      </c>
      <c r="Y60" s="20">
        <f t="shared" si="2"/>
        <v>62.105717989341791</v>
      </c>
      <c r="Z60" s="16">
        <v>0</v>
      </c>
      <c r="AA60" s="1"/>
    </row>
    <row r="61" spans="1:27" ht="25.5" outlineLevel="7" x14ac:dyDescent="0.25">
      <c r="A61" s="21" t="s">
        <v>40</v>
      </c>
      <c r="B61" s="30" t="s">
        <v>47</v>
      </c>
      <c r="C61" s="30" t="s">
        <v>22</v>
      </c>
      <c r="D61" s="30" t="s">
        <v>57</v>
      </c>
      <c r="E61" s="30" t="s">
        <v>11</v>
      </c>
      <c r="F61" s="22"/>
      <c r="G61" s="22"/>
      <c r="H61" s="22"/>
      <c r="I61" s="22"/>
      <c r="J61" s="22"/>
      <c r="K61" s="23">
        <v>0</v>
      </c>
      <c r="L61" s="23">
        <v>694.3</v>
      </c>
      <c r="M61" s="23">
        <v>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431.2</v>
      </c>
      <c r="V61" s="23">
        <v>0</v>
      </c>
      <c r="W61" s="23">
        <v>0</v>
      </c>
      <c r="X61" s="23">
        <v>0.99550000000000005</v>
      </c>
      <c r="Y61" s="20">
        <f t="shared" si="2"/>
        <v>62.105717989341791</v>
      </c>
      <c r="Z61" s="16">
        <v>0</v>
      </c>
      <c r="AA61" s="1"/>
    </row>
    <row r="62" spans="1:27" outlineLevel="1" x14ac:dyDescent="0.25">
      <c r="A62" s="21" t="s">
        <v>56</v>
      </c>
      <c r="B62" s="30" t="s">
        <v>47</v>
      </c>
      <c r="C62" s="30" t="s">
        <v>27</v>
      </c>
      <c r="D62" s="30" t="s">
        <v>7</v>
      </c>
      <c r="E62" s="30" t="s">
        <v>8</v>
      </c>
      <c r="F62" s="22"/>
      <c r="G62" s="22"/>
      <c r="H62" s="22"/>
      <c r="I62" s="22"/>
      <c r="J62" s="22"/>
      <c r="K62" s="23">
        <v>0</v>
      </c>
      <c r="L62" s="23">
        <v>9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2927.98</v>
      </c>
      <c r="U62" s="23">
        <v>9</v>
      </c>
      <c r="V62" s="23">
        <v>0</v>
      </c>
      <c r="W62" s="23">
        <v>0</v>
      </c>
      <c r="X62" s="23">
        <v>3007.2</v>
      </c>
      <c r="Y62" s="20">
        <f t="shared" si="2"/>
        <v>100</v>
      </c>
      <c r="Z62" s="16">
        <v>0</v>
      </c>
      <c r="AA62" s="1"/>
    </row>
    <row r="63" spans="1:27" ht="51" outlineLevel="2" x14ac:dyDescent="0.25">
      <c r="A63" s="21" t="s">
        <v>55</v>
      </c>
      <c r="B63" s="30" t="s">
        <v>47</v>
      </c>
      <c r="C63" s="30" t="s">
        <v>27</v>
      </c>
      <c r="D63" s="30" t="s">
        <v>28</v>
      </c>
      <c r="E63" s="30" t="s">
        <v>8</v>
      </c>
      <c r="F63" s="22"/>
      <c r="G63" s="22"/>
      <c r="H63" s="22"/>
      <c r="I63" s="22"/>
      <c r="J63" s="22"/>
      <c r="K63" s="23">
        <v>0</v>
      </c>
      <c r="L63" s="23">
        <f>L64</f>
        <v>9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2927.98</v>
      </c>
      <c r="U63" s="23">
        <f>U64</f>
        <v>9</v>
      </c>
      <c r="V63" s="23">
        <v>0</v>
      </c>
      <c r="W63" s="23">
        <v>0</v>
      </c>
      <c r="X63" s="23">
        <v>3007.2</v>
      </c>
      <c r="Y63" s="20">
        <f t="shared" si="2"/>
        <v>100</v>
      </c>
      <c r="Z63" s="16">
        <v>0</v>
      </c>
      <c r="AA63" s="1"/>
    </row>
    <row r="64" spans="1:27" outlineLevel="4" x14ac:dyDescent="0.25">
      <c r="A64" s="21" t="s">
        <v>37</v>
      </c>
      <c r="B64" s="30" t="s">
        <v>47</v>
      </c>
      <c r="C64" s="30" t="s">
        <v>27</v>
      </c>
      <c r="D64" s="30" t="s">
        <v>54</v>
      </c>
      <c r="E64" s="30" t="s">
        <v>8</v>
      </c>
      <c r="F64" s="22"/>
      <c r="G64" s="22"/>
      <c r="H64" s="22"/>
      <c r="I64" s="22"/>
      <c r="J64" s="22"/>
      <c r="K64" s="23">
        <v>0</v>
      </c>
      <c r="L64" s="23">
        <f>L65</f>
        <v>9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2927.98</v>
      </c>
      <c r="U64" s="23">
        <f>U66</f>
        <v>9</v>
      </c>
      <c r="V64" s="23">
        <v>0</v>
      </c>
      <c r="W64" s="23">
        <v>0</v>
      </c>
      <c r="X64" s="23">
        <v>3007.2</v>
      </c>
      <c r="Y64" s="20">
        <f t="shared" si="2"/>
        <v>100</v>
      </c>
      <c r="Z64" s="16">
        <v>0</v>
      </c>
      <c r="AA64" s="1"/>
    </row>
    <row r="65" spans="1:27" ht="25.5" outlineLevel="6" x14ac:dyDescent="0.25">
      <c r="A65" s="21" t="s">
        <v>52</v>
      </c>
      <c r="B65" s="30" t="s">
        <v>47</v>
      </c>
      <c r="C65" s="30" t="s">
        <v>27</v>
      </c>
      <c r="D65" s="30" t="s">
        <v>53</v>
      </c>
      <c r="E65" s="30" t="s">
        <v>8</v>
      </c>
      <c r="F65" s="22"/>
      <c r="G65" s="22"/>
      <c r="H65" s="22"/>
      <c r="I65" s="22"/>
      <c r="J65" s="22"/>
      <c r="K65" s="23">
        <v>0</v>
      </c>
      <c r="L65" s="23">
        <f>L66</f>
        <v>9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f>U66</f>
        <v>9</v>
      </c>
      <c r="V65" s="23">
        <v>0</v>
      </c>
      <c r="W65" s="23">
        <v>0</v>
      </c>
      <c r="X65" s="23">
        <v>79.22</v>
      </c>
      <c r="Y65" s="20">
        <f t="shared" si="2"/>
        <v>100</v>
      </c>
      <c r="Z65" s="16">
        <v>0</v>
      </c>
      <c r="AA65" s="1"/>
    </row>
    <row r="66" spans="1:27" outlineLevel="7" x14ac:dyDescent="0.25">
      <c r="A66" s="21" t="s">
        <v>50</v>
      </c>
      <c r="B66" s="30" t="s">
        <v>47</v>
      </c>
      <c r="C66" s="30" t="s">
        <v>27</v>
      </c>
      <c r="D66" s="30" t="s">
        <v>51</v>
      </c>
      <c r="E66" s="30" t="s">
        <v>21</v>
      </c>
      <c r="F66" s="22"/>
      <c r="G66" s="22"/>
      <c r="H66" s="22"/>
      <c r="I66" s="22"/>
      <c r="J66" s="22"/>
      <c r="K66" s="23">
        <v>0</v>
      </c>
      <c r="L66" s="23">
        <v>9</v>
      </c>
      <c r="M66" s="23">
        <v>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9</v>
      </c>
      <c r="V66" s="23">
        <v>0</v>
      </c>
      <c r="W66" s="23">
        <v>0</v>
      </c>
      <c r="X66" s="23">
        <v>79.22</v>
      </c>
      <c r="Y66" s="20">
        <f t="shared" si="2"/>
        <v>100</v>
      </c>
      <c r="Z66" s="16">
        <v>0</v>
      </c>
      <c r="AA66" s="1"/>
    </row>
    <row r="67" spans="1:27" outlineLevel="7" x14ac:dyDescent="0.25">
      <c r="A67" s="31" t="s">
        <v>49</v>
      </c>
      <c r="B67" s="32" t="s">
        <v>47</v>
      </c>
      <c r="C67" s="32" t="s">
        <v>23</v>
      </c>
      <c r="D67" s="32" t="s">
        <v>7</v>
      </c>
      <c r="E67" s="32" t="s">
        <v>8</v>
      </c>
      <c r="F67" s="18"/>
      <c r="G67" s="18"/>
      <c r="H67" s="18"/>
      <c r="I67" s="18"/>
      <c r="J67" s="18"/>
      <c r="K67" s="19">
        <v>0</v>
      </c>
      <c r="L67" s="19">
        <f>L68</f>
        <v>65.3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f>U68</f>
        <v>51.7</v>
      </c>
      <c r="V67" s="19">
        <v>0</v>
      </c>
      <c r="W67" s="19">
        <v>0</v>
      </c>
      <c r="X67" s="19">
        <v>79.22</v>
      </c>
      <c r="Y67" s="24">
        <f t="shared" si="2"/>
        <v>79.173047473200626</v>
      </c>
      <c r="Z67" s="16">
        <v>0</v>
      </c>
      <c r="AA67" s="1"/>
    </row>
    <row r="68" spans="1:27" x14ac:dyDescent="0.25">
      <c r="A68" s="35" t="s">
        <v>48</v>
      </c>
      <c r="B68" s="30" t="s">
        <v>47</v>
      </c>
      <c r="C68" s="30" t="s">
        <v>6</v>
      </c>
      <c r="D68" s="30" t="s">
        <v>7</v>
      </c>
      <c r="E68" s="30" t="s">
        <v>8</v>
      </c>
      <c r="F68" s="22"/>
      <c r="G68" s="22"/>
      <c r="H68" s="22"/>
      <c r="I68" s="22"/>
      <c r="J68" s="22"/>
      <c r="K68" s="23">
        <v>0</v>
      </c>
      <c r="L68" s="23">
        <f>L69</f>
        <v>65.3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11842.7199</v>
      </c>
      <c r="U68" s="23">
        <f>U69</f>
        <v>51.7</v>
      </c>
      <c r="V68" s="23">
        <v>0</v>
      </c>
      <c r="W68" s="23">
        <v>0</v>
      </c>
      <c r="X68" s="23">
        <v>11842.7199</v>
      </c>
      <c r="Y68" s="20">
        <f t="shared" si="2"/>
        <v>79.173047473200626</v>
      </c>
      <c r="Z68" s="16">
        <v>0</v>
      </c>
      <c r="AA68" s="1"/>
    </row>
    <row r="69" spans="1:27" ht="51" outlineLevel="1" x14ac:dyDescent="0.25">
      <c r="A69" s="21" t="s">
        <v>46</v>
      </c>
      <c r="B69" s="30" t="s">
        <v>47</v>
      </c>
      <c r="C69" s="30" t="s">
        <v>24</v>
      </c>
      <c r="D69" s="30" t="s">
        <v>25</v>
      </c>
      <c r="E69" s="30" t="s">
        <v>8</v>
      </c>
      <c r="F69" s="22"/>
      <c r="G69" s="22"/>
      <c r="H69" s="22"/>
      <c r="I69" s="22"/>
      <c r="J69" s="22"/>
      <c r="K69" s="23">
        <v>0</v>
      </c>
      <c r="L69" s="23">
        <f>L70</f>
        <v>65.3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3551.4650000000001</v>
      </c>
      <c r="U69" s="23">
        <f>U70</f>
        <v>51.7</v>
      </c>
      <c r="V69" s="23">
        <v>0</v>
      </c>
      <c r="W69" s="23">
        <v>0</v>
      </c>
      <c r="X69" s="23">
        <v>11679.0713</v>
      </c>
      <c r="Y69" s="20">
        <f t="shared" si="2"/>
        <v>79.173047473200626</v>
      </c>
      <c r="Z69" s="16">
        <v>0</v>
      </c>
      <c r="AA69" s="1"/>
    </row>
    <row r="70" spans="1:27" outlineLevel="2" x14ac:dyDescent="0.25">
      <c r="A70" s="21" t="s">
        <v>37</v>
      </c>
      <c r="B70" s="22">
        <v>989</v>
      </c>
      <c r="C70" s="30" t="s">
        <v>24</v>
      </c>
      <c r="D70" s="30" t="s">
        <v>45</v>
      </c>
      <c r="E70" s="22" t="s">
        <v>8</v>
      </c>
      <c r="F70" s="22"/>
      <c r="G70" s="22"/>
      <c r="H70" s="22"/>
      <c r="I70" s="22"/>
      <c r="J70" s="22"/>
      <c r="K70" s="23">
        <v>0</v>
      </c>
      <c r="L70" s="23">
        <f>L71+L73</f>
        <v>65.3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3551.4650000000001</v>
      </c>
      <c r="U70" s="23">
        <f>U71+U73</f>
        <v>51.7</v>
      </c>
      <c r="V70" s="23">
        <v>0</v>
      </c>
      <c r="W70" s="23">
        <v>0</v>
      </c>
      <c r="X70" s="23">
        <v>11679.0713</v>
      </c>
      <c r="Y70" s="20">
        <f t="shared" si="2"/>
        <v>79.173047473200626</v>
      </c>
      <c r="Z70" s="16">
        <v>0</v>
      </c>
      <c r="AA70" s="1"/>
    </row>
    <row r="71" spans="1:27" outlineLevel="4" x14ac:dyDescent="0.25">
      <c r="A71" s="21" t="s">
        <v>44</v>
      </c>
      <c r="B71" s="22">
        <v>989</v>
      </c>
      <c r="C71" s="30" t="s">
        <v>24</v>
      </c>
      <c r="D71" s="30" t="s">
        <v>43</v>
      </c>
      <c r="E71" s="30" t="s">
        <v>8</v>
      </c>
      <c r="F71" s="22"/>
      <c r="G71" s="22"/>
      <c r="H71" s="22"/>
      <c r="I71" s="22"/>
      <c r="J71" s="22"/>
      <c r="K71" s="23">
        <v>0</v>
      </c>
      <c r="L71" s="23">
        <f>L72</f>
        <v>54.3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3551.4650000000001</v>
      </c>
      <c r="U71" s="23">
        <f>U72</f>
        <v>40.700000000000003</v>
      </c>
      <c r="V71" s="23">
        <v>0</v>
      </c>
      <c r="W71" s="23">
        <v>0</v>
      </c>
      <c r="X71" s="23">
        <v>11679.0713</v>
      </c>
      <c r="Y71" s="20">
        <f t="shared" si="2"/>
        <v>74.953959484346228</v>
      </c>
      <c r="Z71" s="16">
        <v>0</v>
      </c>
      <c r="AA71" s="1"/>
    </row>
    <row r="72" spans="1:27" ht="25.5" outlineLevel="7" x14ac:dyDescent="0.25">
      <c r="A72" s="21" t="s">
        <v>40</v>
      </c>
      <c r="B72" s="22">
        <v>989</v>
      </c>
      <c r="C72" s="30" t="s">
        <v>24</v>
      </c>
      <c r="D72" s="30" t="s">
        <v>43</v>
      </c>
      <c r="E72" s="30" t="s">
        <v>11</v>
      </c>
      <c r="F72" s="22"/>
      <c r="G72" s="22"/>
      <c r="H72" s="22"/>
      <c r="I72" s="22"/>
      <c r="J72" s="22"/>
      <c r="K72" s="23">
        <v>0</v>
      </c>
      <c r="L72" s="23">
        <v>54.3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40.700000000000003</v>
      </c>
      <c r="V72" s="23">
        <v>0</v>
      </c>
      <c r="W72" s="23">
        <v>0</v>
      </c>
      <c r="X72" s="23">
        <v>8127.6063000000004</v>
      </c>
      <c r="Y72" s="20">
        <f t="shared" si="2"/>
        <v>74.953959484346228</v>
      </c>
      <c r="Z72" s="16">
        <v>0</v>
      </c>
      <c r="AA72" s="1"/>
    </row>
    <row r="73" spans="1:27" ht="25.5" outlineLevel="7" x14ac:dyDescent="0.25">
      <c r="A73" s="21" t="s">
        <v>42</v>
      </c>
      <c r="B73" s="22">
        <v>989</v>
      </c>
      <c r="C73" s="30" t="s">
        <v>24</v>
      </c>
      <c r="D73" s="30" t="s">
        <v>41</v>
      </c>
      <c r="E73" s="30" t="s">
        <v>8</v>
      </c>
      <c r="F73" s="22"/>
      <c r="G73" s="22"/>
      <c r="H73" s="22"/>
      <c r="I73" s="22"/>
      <c r="J73" s="22"/>
      <c r="K73" s="23">
        <v>0</v>
      </c>
      <c r="L73" s="23">
        <f>L74</f>
        <v>11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f>U74</f>
        <v>11</v>
      </c>
      <c r="V73" s="23">
        <v>0</v>
      </c>
      <c r="W73" s="23">
        <v>0</v>
      </c>
      <c r="X73" s="23">
        <v>7488.3931000000002</v>
      </c>
      <c r="Y73" s="20">
        <f t="shared" si="2"/>
        <v>100</v>
      </c>
      <c r="Z73" s="16">
        <v>0</v>
      </c>
      <c r="AA73" s="1"/>
    </row>
    <row r="74" spans="1:27" ht="25.5" outlineLevel="7" x14ac:dyDescent="0.25">
      <c r="A74" s="21" t="s">
        <v>40</v>
      </c>
      <c r="B74" s="22">
        <v>989</v>
      </c>
      <c r="C74" s="30" t="s">
        <v>24</v>
      </c>
      <c r="D74" s="30" t="s">
        <v>41</v>
      </c>
      <c r="E74" s="30" t="s">
        <v>11</v>
      </c>
      <c r="F74" s="22"/>
      <c r="G74" s="22"/>
      <c r="H74" s="22"/>
      <c r="I74" s="22"/>
      <c r="J74" s="22"/>
      <c r="K74" s="23">
        <v>0</v>
      </c>
      <c r="L74" s="23">
        <v>11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11</v>
      </c>
      <c r="V74" s="23">
        <v>0</v>
      </c>
      <c r="W74" s="23">
        <v>0</v>
      </c>
      <c r="X74" s="23">
        <v>625.42240000000004</v>
      </c>
      <c r="Y74" s="20">
        <f t="shared" si="2"/>
        <v>100</v>
      </c>
      <c r="Z74" s="16">
        <v>0</v>
      </c>
      <c r="AA74" s="1"/>
    </row>
    <row r="75" spans="1:27" outlineLevel="1" x14ac:dyDescent="0.25">
      <c r="A75" s="33" t="s">
        <v>39</v>
      </c>
      <c r="B75" s="18">
        <v>989</v>
      </c>
      <c r="C75" s="18" t="s">
        <v>14</v>
      </c>
      <c r="D75" s="32" t="s">
        <v>7</v>
      </c>
      <c r="E75" s="18" t="s">
        <v>8</v>
      </c>
      <c r="F75" s="18"/>
      <c r="G75" s="18"/>
      <c r="H75" s="18"/>
      <c r="I75" s="18"/>
      <c r="J75" s="18"/>
      <c r="K75" s="19">
        <v>0</v>
      </c>
      <c r="L75" s="19">
        <f>L76</f>
        <v>127.7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162.65199999999999</v>
      </c>
      <c r="U75" s="19">
        <f>U76</f>
        <v>127.7</v>
      </c>
      <c r="V75" s="19">
        <v>0</v>
      </c>
      <c r="W75" s="19">
        <v>0</v>
      </c>
      <c r="X75" s="19">
        <v>163.64859999999999</v>
      </c>
      <c r="Y75" s="24">
        <f t="shared" si="2"/>
        <v>100</v>
      </c>
      <c r="Z75" s="16">
        <v>0</v>
      </c>
      <c r="AA75" s="1"/>
    </row>
    <row r="76" spans="1:27" outlineLevel="2" x14ac:dyDescent="0.25">
      <c r="A76" s="34" t="s">
        <v>34</v>
      </c>
      <c r="B76" s="22">
        <v>989</v>
      </c>
      <c r="C76" s="22">
        <v>1001</v>
      </c>
      <c r="D76" s="30" t="s">
        <v>7</v>
      </c>
      <c r="E76" s="22" t="s">
        <v>8</v>
      </c>
      <c r="F76" s="22"/>
      <c r="G76" s="22"/>
      <c r="H76" s="22"/>
      <c r="I76" s="22"/>
      <c r="J76" s="22"/>
      <c r="K76" s="23">
        <v>0</v>
      </c>
      <c r="L76" s="23">
        <f>L77</f>
        <v>127.7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162.65199999999999</v>
      </c>
      <c r="U76" s="23">
        <f>U77</f>
        <v>127.7</v>
      </c>
      <c r="V76" s="23">
        <v>0</v>
      </c>
      <c r="W76" s="23">
        <v>0</v>
      </c>
      <c r="X76" s="23">
        <v>162.65199999999999</v>
      </c>
      <c r="Y76" s="20">
        <f t="shared" si="2"/>
        <v>100</v>
      </c>
      <c r="Z76" s="16">
        <v>0</v>
      </c>
      <c r="AA76" s="1"/>
    </row>
    <row r="77" spans="1:27" ht="26.25" outlineLevel="4" x14ac:dyDescent="0.25">
      <c r="A77" s="33" t="s">
        <v>38</v>
      </c>
      <c r="B77" s="22">
        <v>989</v>
      </c>
      <c r="C77" s="22">
        <v>1001</v>
      </c>
      <c r="D77" s="30" t="s">
        <v>9</v>
      </c>
      <c r="E77" s="22" t="s">
        <v>8</v>
      </c>
      <c r="F77" s="22"/>
      <c r="G77" s="22"/>
      <c r="H77" s="22"/>
      <c r="I77" s="22"/>
      <c r="J77" s="22"/>
      <c r="K77" s="23">
        <v>0</v>
      </c>
      <c r="L77" s="23">
        <f>L78</f>
        <v>127.7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162.65199999999999</v>
      </c>
      <c r="U77" s="23">
        <f>U78</f>
        <v>127.7</v>
      </c>
      <c r="V77" s="23">
        <v>0</v>
      </c>
      <c r="W77" s="23">
        <v>0</v>
      </c>
      <c r="X77" s="23">
        <v>162.65199999999999</v>
      </c>
      <c r="Y77" s="20">
        <f t="shared" si="2"/>
        <v>100</v>
      </c>
      <c r="Z77" s="16">
        <v>0</v>
      </c>
      <c r="AA77" s="1"/>
    </row>
    <row r="78" spans="1:27" outlineLevel="7" x14ac:dyDescent="0.25">
      <c r="A78" s="34" t="s">
        <v>37</v>
      </c>
      <c r="B78" s="22">
        <v>989</v>
      </c>
      <c r="C78" s="22">
        <v>1001</v>
      </c>
      <c r="D78" s="30" t="s">
        <v>15</v>
      </c>
      <c r="E78" s="22" t="s">
        <v>8</v>
      </c>
      <c r="F78" s="22"/>
      <c r="G78" s="22"/>
      <c r="H78" s="22"/>
      <c r="I78" s="22"/>
      <c r="J78" s="22"/>
      <c r="K78" s="23">
        <v>0</v>
      </c>
      <c r="L78" s="23">
        <f>L79</f>
        <v>127.7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162.65199999999999</v>
      </c>
      <c r="U78" s="23">
        <f>U79</f>
        <v>127.7</v>
      </c>
      <c r="V78" s="23">
        <v>0</v>
      </c>
      <c r="W78" s="23">
        <v>0</v>
      </c>
      <c r="X78" s="23">
        <v>162.65199999999999</v>
      </c>
      <c r="Y78" s="20">
        <f t="shared" si="2"/>
        <v>100</v>
      </c>
      <c r="Z78" s="16">
        <v>0</v>
      </c>
      <c r="AA78" s="1"/>
    </row>
    <row r="79" spans="1:27" ht="39" outlineLevel="7" x14ac:dyDescent="0.25">
      <c r="A79" s="34" t="s">
        <v>36</v>
      </c>
      <c r="B79" s="22">
        <v>989</v>
      </c>
      <c r="C79" s="22">
        <v>1001</v>
      </c>
      <c r="D79" s="30">
        <v>200016120</v>
      </c>
      <c r="E79" s="22" t="s">
        <v>10</v>
      </c>
      <c r="F79" s="22"/>
      <c r="G79" s="22"/>
      <c r="H79" s="22"/>
      <c r="I79" s="22"/>
      <c r="J79" s="22"/>
      <c r="K79" s="23">
        <v>0</v>
      </c>
      <c r="L79" s="23">
        <f>L80</f>
        <v>127.7</v>
      </c>
      <c r="M79" s="23">
        <v>0</v>
      </c>
      <c r="N79" s="23">
        <v>0</v>
      </c>
      <c r="O79" s="23">
        <v>0</v>
      </c>
      <c r="P79" s="23">
        <v>0</v>
      </c>
      <c r="Q79" s="23">
        <v>0</v>
      </c>
      <c r="R79" s="23">
        <v>0</v>
      </c>
      <c r="S79" s="23">
        <v>0</v>
      </c>
      <c r="T79" s="23">
        <v>0</v>
      </c>
      <c r="U79" s="23">
        <f>U80</f>
        <v>127.7</v>
      </c>
      <c r="V79" s="23">
        <v>0</v>
      </c>
      <c r="W79" s="23">
        <v>0</v>
      </c>
      <c r="X79" s="23">
        <v>162.65199999999999</v>
      </c>
      <c r="Y79" s="20">
        <f t="shared" si="2"/>
        <v>100</v>
      </c>
      <c r="Z79" s="16">
        <v>0</v>
      </c>
      <c r="AA79" s="1"/>
    </row>
    <row r="80" spans="1:27" ht="15.75" outlineLevel="2" thickBot="1" x14ac:dyDescent="0.3">
      <c r="A80" s="34" t="s">
        <v>35</v>
      </c>
      <c r="B80" s="22">
        <v>989</v>
      </c>
      <c r="C80" s="22">
        <v>1001</v>
      </c>
      <c r="D80" s="30">
        <v>100049100</v>
      </c>
      <c r="E80" s="22">
        <v>300</v>
      </c>
      <c r="F80" s="22"/>
      <c r="G80" s="22"/>
      <c r="H80" s="22"/>
      <c r="I80" s="22"/>
      <c r="J80" s="22"/>
      <c r="K80" s="23">
        <v>0</v>
      </c>
      <c r="L80" s="23">
        <v>127.7</v>
      </c>
      <c r="M80" s="23">
        <v>0</v>
      </c>
      <c r="N80" s="23">
        <v>0</v>
      </c>
      <c r="O80" s="23">
        <v>0</v>
      </c>
      <c r="P80" s="23">
        <v>0</v>
      </c>
      <c r="Q80" s="23">
        <v>0</v>
      </c>
      <c r="R80" s="23">
        <v>0</v>
      </c>
      <c r="S80" s="23">
        <v>0</v>
      </c>
      <c r="T80" s="23">
        <v>0</v>
      </c>
      <c r="U80" s="23">
        <v>127.7</v>
      </c>
      <c r="V80" s="23">
        <v>0</v>
      </c>
      <c r="W80" s="23">
        <v>0</v>
      </c>
      <c r="X80" s="23">
        <v>0.99660000000000004</v>
      </c>
      <c r="Y80" s="20">
        <f t="shared" si="2"/>
        <v>100</v>
      </c>
      <c r="Z80" s="16">
        <v>0</v>
      </c>
      <c r="AA80" s="1"/>
    </row>
    <row r="81" spans="1:27" ht="15.75" thickBot="1" x14ac:dyDescent="0.3">
      <c r="A81" s="38" t="s">
        <v>29</v>
      </c>
      <c r="B81" s="39"/>
      <c r="C81" s="39"/>
      <c r="D81" s="39"/>
      <c r="E81" s="39"/>
      <c r="F81" s="39"/>
      <c r="G81" s="39"/>
      <c r="H81" s="39"/>
      <c r="I81" s="39"/>
      <c r="J81" s="39"/>
      <c r="K81" s="12">
        <v>0</v>
      </c>
      <c r="L81" s="14">
        <f>L12+L40+L46+L56+L67+L75</f>
        <v>3061.7</v>
      </c>
      <c r="M81" s="13">
        <v>0</v>
      </c>
      <c r="N81" s="11">
        <v>0</v>
      </c>
      <c r="O81" s="11">
        <v>0</v>
      </c>
      <c r="P81" s="11">
        <v>0</v>
      </c>
      <c r="Q81" s="11">
        <v>0</v>
      </c>
      <c r="R81" s="11">
        <v>0</v>
      </c>
      <c r="S81" s="11">
        <v>0</v>
      </c>
      <c r="T81" s="11">
        <v>323880.23149999999</v>
      </c>
      <c r="U81" s="11">
        <f>U12+U40+U46+U56+U75+U67</f>
        <v>2772.0999999999995</v>
      </c>
      <c r="V81" s="11">
        <v>0</v>
      </c>
      <c r="W81" s="11">
        <v>0</v>
      </c>
      <c r="X81" s="12">
        <v>323880.23220000003</v>
      </c>
      <c r="Y81" s="15">
        <f t="shared" ref="Y81" si="5">U81/L81*100</f>
        <v>90.541202599862814</v>
      </c>
      <c r="Z81" s="10">
        <v>0</v>
      </c>
      <c r="AA81" s="1"/>
    </row>
    <row r="82" spans="1:27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 t="s">
        <v>5</v>
      </c>
      <c r="U82" s="1"/>
      <c r="V82" s="1"/>
      <c r="W82" s="1"/>
      <c r="X82" s="1" t="s">
        <v>5</v>
      </c>
      <c r="Y82" s="1"/>
      <c r="Z82" s="1"/>
      <c r="AA82" s="1"/>
    </row>
    <row r="83" spans="1:27" x14ac:dyDescent="0.25">
      <c r="A83" s="36" t="s">
        <v>30</v>
      </c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4"/>
      <c r="V83" s="4"/>
      <c r="W83" s="4"/>
      <c r="X83" s="4"/>
      <c r="Y83" s="4"/>
      <c r="Z83" s="4"/>
      <c r="AA83" s="1"/>
    </row>
  </sheetData>
  <mergeCells count="30">
    <mergeCell ref="A5:Y5"/>
    <mergeCell ref="A6:Y6"/>
    <mergeCell ref="A7:Y7"/>
    <mergeCell ref="Y10:Y11"/>
    <mergeCell ref="Z10:Z11"/>
    <mergeCell ref="A9:Z9"/>
    <mergeCell ref="U10:U11"/>
    <mergeCell ref="V10:V11"/>
    <mergeCell ref="B10:B11"/>
    <mergeCell ref="C10:C11"/>
    <mergeCell ref="D10:D11"/>
    <mergeCell ref="E10:E11"/>
    <mergeCell ref="F10:F11"/>
    <mergeCell ref="W10:W11"/>
    <mergeCell ref="A83:T83"/>
    <mergeCell ref="A81:J81"/>
    <mergeCell ref="N10:N11"/>
    <mergeCell ref="O10:O11"/>
    <mergeCell ref="P10:P11"/>
    <mergeCell ref="Q10:Q11"/>
    <mergeCell ref="R10:R11"/>
    <mergeCell ref="S10:S11"/>
    <mergeCell ref="A10:A11"/>
    <mergeCell ref="L10:L11"/>
    <mergeCell ref="M10:M11"/>
    <mergeCell ref="G10:G11"/>
    <mergeCell ref="H10:H11"/>
    <mergeCell ref="I10:I11"/>
    <mergeCell ref="J10:J11"/>
    <mergeCell ref="K10:K11"/>
  </mergeCells>
  <pageMargins left="0.39370078740157483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CC73CFD-ACAE-46ED-9E05-DB7D988E202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Администрация Селино</cp:lastModifiedBy>
  <cp:lastPrinted>2022-05-13T07:56:09Z</cp:lastPrinted>
  <dcterms:created xsi:type="dcterms:W3CDTF">2021-03-01T11:45:56Z</dcterms:created>
  <dcterms:modified xsi:type="dcterms:W3CDTF">2022-05-13T07:57:00Z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16_31_36)(4).xlsx</vt:lpwstr>
  </property>
  <property fmtid="{D5CDD505-2E9C-101B-9397-08002B2CF9AE}" pid="3" name="Название отчета">
    <vt:lpwstr>Вариант (новый от 13.03.2015 16_31_36)(4).xlsx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